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430" windowHeight="10215" activeTab="1"/>
  </bookViews>
  <sheets>
    <sheet name="Green Series Hooks " sheetId="1" r:id="rId1"/>
    <sheet name="Green Series Tungsten " sheetId="4" r:id="rId2"/>
    <sheet name="Sheet2" sheetId="2" state="hidden" r:id="rId3"/>
  </sheets>
  <definedNames>
    <definedName name="_xlnm._FilterDatabase" localSheetId="0" hidden="1">'Green Series Hooks '!$C$32:$C$76</definedName>
    <definedName name="_xlnm._FilterDatabase" localSheetId="1" hidden="1">'Green Series Tungsten '!$C$32:$C$76</definedName>
    <definedName name="_xlnm.Print_Area" localSheetId="0">'Green Series Hooks '!$C$1:$L$76</definedName>
    <definedName name="_xlnm.Print_Area" localSheetId="1">'Green Series Tungsten '!$C$1:$L$81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3" i="1" l="1"/>
  <c r="L77" i="4"/>
  <c r="L78" i="4"/>
  <c r="L79" i="4"/>
  <c r="L80" i="4"/>
  <c r="L81" i="4"/>
  <c r="L75" i="4" l="1"/>
  <c r="L74" i="4"/>
  <c r="L72" i="4"/>
  <c r="L70" i="4"/>
  <c r="L66" i="4"/>
  <c r="L62" i="4"/>
  <c r="L58" i="4"/>
  <c r="L57" i="4"/>
  <c r="L54" i="4"/>
  <c r="L50" i="4"/>
  <c r="L48" i="4"/>
  <c r="L46" i="4"/>
  <c r="L41" i="4"/>
  <c r="L40" i="4"/>
  <c r="L35" i="4"/>
  <c r="L34" i="4"/>
  <c r="L76" i="4"/>
  <c r="A76" i="4"/>
  <c r="A75" i="4"/>
  <c r="A74" i="4"/>
  <c r="L73" i="4"/>
  <c r="A73" i="4"/>
  <c r="A72" i="4"/>
  <c r="L71" i="4"/>
  <c r="A71" i="4"/>
  <c r="L69" i="4"/>
  <c r="A69" i="4"/>
  <c r="L68" i="4"/>
  <c r="A68" i="4"/>
  <c r="L67" i="4"/>
  <c r="A67" i="4"/>
  <c r="A66" i="4"/>
  <c r="L65" i="4"/>
  <c r="A65" i="4"/>
  <c r="L64" i="4"/>
  <c r="A64" i="4"/>
  <c r="L63" i="4"/>
  <c r="A63" i="4"/>
  <c r="A62" i="4"/>
  <c r="L61" i="4"/>
  <c r="A61" i="4"/>
  <c r="L60" i="4"/>
  <c r="A60" i="4"/>
  <c r="L59" i="4"/>
  <c r="A58" i="4"/>
  <c r="A57" i="4"/>
  <c r="L56" i="4"/>
  <c r="A56" i="4"/>
  <c r="L55" i="4"/>
  <c r="A55" i="4"/>
  <c r="L53" i="4"/>
  <c r="A53" i="4"/>
  <c r="L52" i="4"/>
  <c r="L51" i="4"/>
  <c r="A50" i="4"/>
  <c r="L49" i="4"/>
  <c r="A49" i="4"/>
  <c r="A48" i="4"/>
  <c r="L47" i="4"/>
  <c r="A47" i="4"/>
  <c r="A46" i="4"/>
  <c r="L45" i="4"/>
  <c r="A45" i="4"/>
  <c r="L44" i="4"/>
  <c r="L43" i="4"/>
  <c r="A43" i="4"/>
  <c r="L42" i="4"/>
  <c r="A42" i="4"/>
  <c r="A41" i="4"/>
  <c r="A40" i="4"/>
  <c r="L39" i="4"/>
  <c r="L38" i="4"/>
  <c r="A38" i="4"/>
  <c r="L37" i="4"/>
  <c r="L36" i="4"/>
  <c r="A36" i="4"/>
  <c r="A35" i="4"/>
  <c r="A34" i="4"/>
  <c r="L33" i="4"/>
  <c r="A33" i="4"/>
  <c r="L28" i="4"/>
  <c r="K1" i="4" s="1"/>
  <c r="J15" i="4"/>
  <c r="J14" i="4"/>
  <c r="J13" i="4"/>
  <c r="D25" i="4" l="1"/>
  <c r="L70" i="1"/>
  <c r="L37" i="1"/>
  <c r="L38" i="1"/>
  <c r="L39" i="1"/>
  <c r="L40" i="1"/>
  <c r="L41" i="1"/>
  <c r="L42" i="1"/>
  <c r="L43" i="1"/>
  <c r="L44" i="1"/>
  <c r="L59" i="1"/>
  <c r="L52" i="1"/>
  <c r="L51" i="1"/>
  <c r="L53" i="1"/>
  <c r="L54" i="1"/>
  <c r="A76" i="1" l="1"/>
  <c r="A75" i="1"/>
  <c r="A74" i="1"/>
  <c r="A73" i="1"/>
  <c r="A72" i="1"/>
  <c r="A71" i="1"/>
  <c r="A69" i="1"/>
  <c r="A68" i="1"/>
  <c r="A67" i="1"/>
  <c r="A66" i="1"/>
  <c r="A65" i="1"/>
  <c r="A64" i="1"/>
  <c r="A63" i="1"/>
  <c r="A62" i="1"/>
  <c r="A61" i="1"/>
  <c r="A60" i="1"/>
  <c r="A58" i="1"/>
  <c r="A57" i="1"/>
  <c r="A56" i="1"/>
  <c r="A55" i="1"/>
  <c r="A53" i="1"/>
  <c r="A50" i="1"/>
  <c r="A49" i="1"/>
  <c r="A48" i="1"/>
  <c r="A47" i="1"/>
  <c r="A46" i="1"/>
  <c r="A45" i="1"/>
  <c r="A43" i="1"/>
  <c r="A42" i="1"/>
  <c r="A41" i="1"/>
  <c r="A40" i="1"/>
  <c r="A38" i="1"/>
  <c r="A36" i="1"/>
  <c r="A35" i="1"/>
  <c r="A33" i="1"/>
  <c r="L35" i="1"/>
  <c r="L36" i="1"/>
  <c r="L45" i="1"/>
  <c r="L46" i="1"/>
  <c r="L47" i="1"/>
  <c r="L48" i="1"/>
  <c r="L49" i="1"/>
  <c r="L50" i="1"/>
  <c r="L55" i="1"/>
  <c r="L56" i="1"/>
  <c r="L57" i="1"/>
  <c r="L58" i="1"/>
  <c r="L60" i="1"/>
  <c r="L61" i="1"/>
  <c r="L62" i="1"/>
  <c r="L63" i="1"/>
  <c r="L64" i="1"/>
  <c r="L65" i="1"/>
  <c r="L66" i="1"/>
  <c r="L67" i="1"/>
  <c r="L68" i="1"/>
  <c r="L69" i="1"/>
  <c r="L71" i="1"/>
  <c r="L72" i="1"/>
  <c r="L73" i="1"/>
  <c r="L74" i="1"/>
  <c r="L75" i="1"/>
  <c r="L76" i="1"/>
  <c r="L34" i="1" l="1"/>
  <c r="A34" i="1" l="1"/>
  <c r="D23" i="1" l="1"/>
  <c r="J15" i="1"/>
  <c r="J14" i="1"/>
  <c r="J13" i="1"/>
  <c r="L28" i="1" l="1"/>
  <c r="K1" i="1" s="1"/>
  <c r="D25" i="1" l="1"/>
</calcChain>
</file>

<file path=xl/sharedStrings.xml><?xml version="1.0" encoding="utf-8"?>
<sst xmlns="http://schemas.openxmlformats.org/spreadsheetml/2006/main" count="447" uniqueCount="289">
  <si>
    <t>* All products must be sold at M.A.P.</t>
  </si>
  <si>
    <t>Invoice</t>
  </si>
  <si>
    <t>UPC</t>
  </si>
  <si>
    <t>Ext Price</t>
  </si>
  <si>
    <t>PURCHASE ORDER #:</t>
  </si>
  <si>
    <t>REQUISITIONER:</t>
  </si>
  <si>
    <t>CUSTOMER BILLING ADDRESS</t>
  </si>
  <si>
    <t>CUSTOMER SHIPPING ADDRESS</t>
  </si>
  <si>
    <t>SHIPPED VIA:</t>
  </si>
  <si>
    <t>SHIP DATE:</t>
  </si>
  <si>
    <t>SHIPMENT TERMS:</t>
  </si>
  <si>
    <t>F.O.B DESTINATION</t>
  </si>
  <si>
    <t>PAYMENT TERMS:</t>
  </si>
  <si>
    <t>PAYMENT TERMS</t>
  </si>
  <si>
    <t>FREIGHT:</t>
  </si>
  <si>
    <t>ORDER TOTAL:</t>
  </si>
  <si>
    <t>OFFICE USE ONLY</t>
  </si>
  <si>
    <t>REQUESTED SHIP DATE:</t>
  </si>
  <si>
    <t>NEW CUSTOMER</t>
  </si>
  <si>
    <t>Yes</t>
  </si>
  <si>
    <t>No</t>
  </si>
  <si>
    <t>Net 30</t>
  </si>
  <si>
    <t>Net 60</t>
  </si>
  <si>
    <t>Net 90</t>
  </si>
  <si>
    <t>Dealer Pricing</t>
  </si>
  <si>
    <t>Model</t>
  </si>
  <si>
    <t>M.A.P</t>
  </si>
  <si>
    <t>PO  DATE:</t>
  </si>
  <si>
    <t>SAME SHIPPING &amp; BILLING ADDRESS?</t>
  </si>
  <si>
    <t>FREE FREIGHT?</t>
  </si>
  <si>
    <t>NAME:</t>
  </si>
  <si>
    <t>STREET:</t>
  </si>
  <si>
    <t>CITY, STATE, ZIP:</t>
  </si>
  <si>
    <t xml:space="preserve">Quantity </t>
  </si>
  <si>
    <t>AP EMAIL ADDRESS:</t>
  </si>
  <si>
    <t>Order Total:</t>
  </si>
  <si>
    <t>Description and Color</t>
  </si>
  <si>
    <t>Net 45</t>
  </si>
  <si>
    <t>Cash Basic</t>
  </si>
  <si>
    <t>When all quantities are entered, please click the down arrow above Quantity, uncheck the (Blanks) box, click OK, save and return</t>
  </si>
  <si>
    <t>5757 Main Street Ste. 200</t>
  </si>
  <si>
    <t>Frisco, TX 75034</t>
  </si>
  <si>
    <t>Size</t>
  </si>
  <si>
    <t xml:space="preserve">FIRST LYN ORDER? </t>
  </si>
  <si>
    <t xml:space="preserve">Googan Baits </t>
  </si>
  <si>
    <t xml:space="preserve">Send To: </t>
  </si>
  <si>
    <t>GBFLH-40</t>
  </si>
  <si>
    <t>GBFLH-50</t>
  </si>
  <si>
    <t>GBFLH-60</t>
  </si>
  <si>
    <t>GMXWH-20</t>
  </si>
  <si>
    <t>GMXWH-30</t>
  </si>
  <si>
    <t>GMXWH-40</t>
  </si>
  <si>
    <t>GMXWH-50</t>
  </si>
  <si>
    <t>GMXWH-60</t>
  </si>
  <si>
    <t>GKWGH-20</t>
  </si>
  <si>
    <t>GKWGH-30</t>
  </si>
  <si>
    <t>GKWGH-40</t>
  </si>
  <si>
    <t>GKWGH-50</t>
  </si>
  <si>
    <t>GDNFH-10</t>
  </si>
  <si>
    <t>GDNFH-20</t>
  </si>
  <si>
    <t>GLWH-10</t>
  </si>
  <si>
    <t>GLWH-20</t>
  </si>
  <si>
    <t>GDNTH-30</t>
  </si>
  <si>
    <t>GDNTH-40</t>
  </si>
  <si>
    <t>GDNTH-50</t>
  </si>
  <si>
    <t>GDNTH-60</t>
  </si>
  <si>
    <t>GDNTH-70</t>
  </si>
  <si>
    <t>GDNTH-80</t>
  </si>
  <si>
    <t>GSSH-116-30</t>
  </si>
  <si>
    <t>GSSH-18-30</t>
  </si>
  <si>
    <t>GSSH-316-40</t>
  </si>
  <si>
    <t>GSSH-14-40</t>
  </si>
  <si>
    <t>GRNH-18-10</t>
  </si>
  <si>
    <t>GRNH-18-20</t>
  </si>
  <si>
    <t>GWSH-18-30</t>
  </si>
  <si>
    <t>GWSH-18-40</t>
  </si>
  <si>
    <t>GWSH-18-50</t>
  </si>
  <si>
    <t>GWSH-14-50</t>
  </si>
  <si>
    <t>GSUSH-14-30</t>
  </si>
  <si>
    <t>GSUSH-14-50</t>
  </si>
  <si>
    <t>GSUSH-38-70</t>
  </si>
  <si>
    <t>GSUSH-38-80</t>
  </si>
  <si>
    <t>GLWWH-10</t>
  </si>
  <si>
    <t>GLWWH-20</t>
  </si>
  <si>
    <t>GWDH-14-60</t>
  </si>
  <si>
    <t>GWDH-14-70</t>
  </si>
  <si>
    <t>GWDH-14-80</t>
  </si>
  <si>
    <t>Green Series Bandito Flippin Hook 4/0</t>
  </si>
  <si>
    <t>Green Series Bandito Flippin Hook 5/0</t>
  </si>
  <si>
    <t>Green Series Bandito Flippin Hook 6/0</t>
  </si>
  <si>
    <t>Green Series Mondo EWG Hook 2/0</t>
  </si>
  <si>
    <t>Green Series Mondo EWG Hook 3/0</t>
  </si>
  <si>
    <t>Green Series Mondo EWG Hook 4/0</t>
  </si>
  <si>
    <t>Green Series Mondo EWG Hook 5/0</t>
  </si>
  <si>
    <t>Green Series Mondo EWG Hook 6/0</t>
  </si>
  <si>
    <t>Green Series Krackin Wide Gap Hook 2/0</t>
  </si>
  <si>
    <t>Green Series Krackin Wide Gap Hook 3/0</t>
  </si>
  <si>
    <t>Green Series Krackin Wide Gap Hook 4/0</t>
  </si>
  <si>
    <t>Green Series Krackin Wide Gap Hook 5/0</t>
  </si>
  <si>
    <t>Green series Drop N Finesse Hook 1/0</t>
  </si>
  <si>
    <t>Green series Drop N Finesse Hook 2/0</t>
  </si>
  <si>
    <t>Green Series Lunker Wacky Hook 1/0</t>
  </si>
  <si>
    <t>Green Series Lunker Wacky Hook 2/0</t>
  </si>
  <si>
    <t>Green Series Dart N Toad Hook 3/0</t>
  </si>
  <si>
    <t>Green Series Dart N Toad Hook 4/0</t>
  </si>
  <si>
    <t>Green Series Dart N Toad Hook 5/0</t>
  </si>
  <si>
    <t>Green Series Dart N Toad Hook 6/0</t>
  </si>
  <si>
    <t>Green Series Dart N Toad Hook 7/0</t>
  </si>
  <si>
    <t>Green Series Dart N Toad Hook 8/0</t>
  </si>
  <si>
    <t xml:space="preserve">Green Series Slim Shakey Head 1/16oz Weight 3/0 Hook </t>
  </si>
  <si>
    <t xml:space="preserve">Green Series Slim Shakey Head 1/8oz Weight 3/0 Hook </t>
  </si>
  <si>
    <t xml:space="preserve">Green Series Slim Shakey Head 3/16oz Weight 4/0 Hook </t>
  </si>
  <si>
    <t xml:space="preserve">Green Series Slim Shakey Head 1/4oz Weight 4/0 Hook </t>
  </si>
  <si>
    <t>Green Series Rattlin Ned Head 1/8oz Weight 1/0 Hook</t>
  </si>
  <si>
    <t>Green Series Rattlin Ned Head 1/8oz Weight 2/0 Hook</t>
  </si>
  <si>
    <t>Green Series Saucy Underspin 1/4oz Weight 3/0 Hook</t>
  </si>
  <si>
    <t>Green Series Saucy Underspin 3/8oz Weight 7/0 Hook</t>
  </si>
  <si>
    <t>Green Series Saucy Underspin 1/4oz Weight 8/0 Hook</t>
  </si>
  <si>
    <t>Green Series Lunker Weedless Wacky Hook 1/0</t>
  </si>
  <si>
    <t>Green Series Lunker Weedless Wacky Hook 2/0</t>
  </si>
  <si>
    <t>Green Series Tungsten Worm Weigths 1/8oz Green Pumpkin</t>
  </si>
  <si>
    <t>Green Series Tungsten Worm Weigths 3/16oz Green Pumpkin</t>
  </si>
  <si>
    <t>Green Series Tungsten Worm Weigths 1/4oz Green Pumpkin</t>
  </si>
  <si>
    <t>Green Series Tungsten Worm Weigths 3/8oz Green Pumpkin</t>
  </si>
  <si>
    <t>Green Series Tungsten Worm Weigths 1/2oz Green Pumpkin</t>
  </si>
  <si>
    <t>Green Series Tungsten Worm Weigths 1/8oz Black</t>
  </si>
  <si>
    <t>Green Series Tungsten Worm Weigths 3/16oz Black</t>
  </si>
  <si>
    <t>Green Series Tungsten Worm Weigths 1/4oz Black</t>
  </si>
  <si>
    <t>Green Series Tungsten Worm Weigths 3/8oz Black</t>
  </si>
  <si>
    <t>Green Series Tungsten Worm Weigths 1/2oz Black</t>
  </si>
  <si>
    <t>Green Series Tungsten Worm Weigths 1/8oz Googan Green</t>
  </si>
  <si>
    <t>Green Series Tungsten Worm Weigths 3/16oz Googan Green</t>
  </si>
  <si>
    <t>Green Series Tungsten Worm Weigths 1/4oz Googan Green</t>
  </si>
  <si>
    <t>Green Series Tungsten Worm Weigths 3/8oz Googan Green</t>
  </si>
  <si>
    <t>Green Series Tungsten Worm Weigths 1/2oz Googan Green</t>
  </si>
  <si>
    <t>Green Series Tungsten Flippin Weights 3/8oz Green Pumpkin</t>
  </si>
  <si>
    <t>Green Series Tungsten Flippin Weights 1/2oz Green Pumpkin</t>
  </si>
  <si>
    <t>Green Series Tungsten Flippin Weights 5/8oz Green Pumpkin</t>
  </si>
  <si>
    <t>Green Series Tungsten Flippin Weights 3/4oz Green Pumpkin</t>
  </si>
  <si>
    <t>Green Series Tungsten Flippin Weights 1oz Green Pumpkin</t>
  </si>
  <si>
    <t>Green Series Tungsten Flippin Weights 1 1/2oz Green Pumpkin</t>
  </si>
  <si>
    <t>Green Series Tungsten Flippin Weights 3/8oz Black</t>
  </si>
  <si>
    <t>Green Series Tungsten Flippin Weights 1/2oz Black</t>
  </si>
  <si>
    <t>Green Series Tungsten Flippin Weights 5/8oz Black</t>
  </si>
  <si>
    <t>Green Series Tungsten Flippin Weights 3/4oz Black</t>
  </si>
  <si>
    <t>Green Series Tungsten Flippin Weights 1oz Black</t>
  </si>
  <si>
    <t>Green Series Tungsten Flippin Weights 1 1/2oz Black</t>
  </si>
  <si>
    <t>Green Series Tungsten Flippin Weights 3/8oz Googan Green</t>
  </si>
  <si>
    <t>Green Series Tungsten Flippin Weights 1/2oz Googan Green</t>
  </si>
  <si>
    <t>Green Series Tungsten Flippin Weights 5/8oz Googan Green</t>
  </si>
  <si>
    <t>Green Series Tungsten Flippin Weights 3/4oz Googan Green</t>
  </si>
  <si>
    <t>Green Series Tungsten Flippin Weights 1oz Googan Green</t>
  </si>
  <si>
    <t>Green Series Tungsten Flippin Weights 1 1/2oz Googan Green</t>
  </si>
  <si>
    <t>Green Series Tungsten Dropshot Weights 1/8oz Black</t>
  </si>
  <si>
    <t>Green Series Tungsten Dropshot Weights 3/16oz Black</t>
  </si>
  <si>
    <t>Green Series Tungsten Dropshot Weights 1/4oz Black</t>
  </si>
  <si>
    <t>Green Series Tungsten Dropshot Weights 3/8oz Black</t>
  </si>
  <si>
    <t>Green Series Tungsten Dropshot Weights 1/2oz Black</t>
  </si>
  <si>
    <t>Green Series Tungsten Dropshot Weights 1/8oz Googan Green</t>
  </si>
  <si>
    <t>Green Series Tungsten Dropshot Weights 3/16oz Googan Green</t>
  </si>
  <si>
    <t>Green Series Tungsten Dropshot Weights 1/4oz Googan Green</t>
  </si>
  <si>
    <t>Green Series Tungsten Dropshot Weights 3/8oz Googan Green</t>
  </si>
  <si>
    <t>Green Series Tungsten Dropshot Weights 1/2oz Googan Green</t>
  </si>
  <si>
    <t xml:space="preserve">Green Series Tungsten Nail Weights 3/64oz Plain </t>
  </si>
  <si>
    <t xml:space="preserve">Green Series Tungsten Nail Weights 1/16oz Plain </t>
  </si>
  <si>
    <t xml:space="preserve">Green Series Tungsten Nail Weights 5/64oz Plain </t>
  </si>
  <si>
    <t>Googan Green Series Tungsten Putty 1oz Black</t>
  </si>
  <si>
    <t>Green Series Weight Stops-Black</t>
  </si>
  <si>
    <t>Green Series Weight Stops-Googan Green</t>
  </si>
  <si>
    <t>GTW-18-GP</t>
  </si>
  <si>
    <t>GTW-316-GP</t>
  </si>
  <si>
    <t>GTW-14-GP</t>
  </si>
  <si>
    <t>GTW-38-GP</t>
  </si>
  <si>
    <t>GTW-12-GP</t>
  </si>
  <si>
    <t>GTW-18-BL</t>
  </si>
  <si>
    <t>GTW-316-BL</t>
  </si>
  <si>
    <t>GTW-14-BL</t>
  </si>
  <si>
    <t>GTW-38-BL</t>
  </si>
  <si>
    <t>GTW-12-BL</t>
  </si>
  <si>
    <t>GTW-18-GG</t>
  </si>
  <si>
    <t>GTW-316-GG</t>
  </si>
  <si>
    <t>GTW-14-GG</t>
  </si>
  <si>
    <t>GTW-38-GG</t>
  </si>
  <si>
    <t>GTW-12-GG</t>
  </si>
  <si>
    <t>GTF-38-GP</t>
  </si>
  <si>
    <t>GTF-12-GP</t>
  </si>
  <si>
    <t>GTF-58-GP</t>
  </si>
  <si>
    <t>GTF-34-GP</t>
  </si>
  <si>
    <t>GTF-1-GP</t>
  </si>
  <si>
    <t>GTF-112-GP</t>
  </si>
  <si>
    <t>GTF-38-BL</t>
  </si>
  <si>
    <t>GTF-12-BL</t>
  </si>
  <si>
    <t>GTF-58-BL</t>
  </si>
  <si>
    <t>GTF-34-BL</t>
  </si>
  <si>
    <t>GTF-1-BL</t>
  </si>
  <si>
    <t>GTF-112-BL</t>
  </si>
  <si>
    <t>GTF-38-GG</t>
  </si>
  <si>
    <t>GTF-12-GG</t>
  </si>
  <si>
    <t>GTF-58-GG</t>
  </si>
  <si>
    <t>GTF-34-GG</t>
  </si>
  <si>
    <t>GTF-1-GG</t>
  </si>
  <si>
    <t>GTF-112-GG</t>
  </si>
  <si>
    <t>GTD-18-BL</t>
  </si>
  <si>
    <t>GTD-316-BL</t>
  </si>
  <si>
    <t>GTD-14-BL</t>
  </si>
  <si>
    <t>GTD-38-BL</t>
  </si>
  <si>
    <t>GTD-12-BL</t>
  </si>
  <si>
    <t>GTD-18-GG</t>
  </si>
  <si>
    <t>GTD-316-GG</t>
  </si>
  <si>
    <t>GTD-14-GG</t>
  </si>
  <si>
    <t>GTD-38-GG</t>
  </si>
  <si>
    <t>GTD-12-GG</t>
  </si>
  <si>
    <t>GTN-364-PL</t>
  </si>
  <si>
    <t>GTN-16-PL</t>
  </si>
  <si>
    <t>GTN-564-PL</t>
  </si>
  <si>
    <t>GTP-1-BL</t>
  </si>
  <si>
    <t>GWS-BL</t>
  </si>
  <si>
    <t>GWS-GGR</t>
  </si>
  <si>
    <t xml:space="preserve">Standard Pack </t>
  </si>
  <si>
    <t xml:space="preserve">Size </t>
  </si>
  <si>
    <t xml:space="preserve">1/8 oz </t>
  </si>
  <si>
    <t>3/16 oz</t>
  </si>
  <si>
    <t>1/4 oz</t>
  </si>
  <si>
    <t>3/8 oz</t>
  </si>
  <si>
    <t>1/2 oz</t>
  </si>
  <si>
    <t>1/8 oz</t>
  </si>
  <si>
    <t>5/8 oz</t>
  </si>
  <si>
    <t>3/4 oz</t>
  </si>
  <si>
    <t>1 oz</t>
  </si>
  <si>
    <t>1 1/2 oz</t>
  </si>
  <si>
    <t>3/64 oz</t>
  </si>
  <si>
    <t>1/16 oz</t>
  </si>
  <si>
    <t>5/64 oz</t>
  </si>
  <si>
    <t>Green Green</t>
  </si>
  <si>
    <t xml:space="preserve">Black </t>
  </si>
  <si>
    <t>4/0</t>
  </si>
  <si>
    <t>5/0</t>
  </si>
  <si>
    <t>6/0</t>
  </si>
  <si>
    <t>2/0</t>
  </si>
  <si>
    <t>3/0</t>
  </si>
  <si>
    <t>1/0</t>
  </si>
  <si>
    <t>7/0</t>
  </si>
  <si>
    <t>8/0</t>
  </si>
  <si>
    <t>1/16oz Weight 3/0 Hook</t>
  </si>
  <si>
    <t>1/8oz Weight 3/0 Hook</t>
  </si>
  <si>
    <t>3/16oz Weight 4/0 Hook</t>
  </si>
  <si>
    <t>1/4oz Weight 4/0 Hook</t>
  </si>
  <si>
    <t>1/8oz Weight 1/0 Hook</t>
  </si>
  <si>
    <t>1/8oz Weight 2/0 Hook</t>
  </si>
  <si>
    <t>1/8oz Weight 4/0 Hook</t>
  </si>
  <si>
    <t>1/8oz Weight 5/0 Hook</t>
  </si>
  <si>
    <t>1/4oz Weight 5/0 Hook</t>
  </si>
  <si>
    <t>1/4oz Weight 3/0 Hook</t>
  </si>
  <si>
    <t>3/8oz Weight 7/0 Hook</t>
  </si>
  <si>
    <t>1/4oz Weight 8/0 Hook</t>
  </si>
  <si>
    <t>1/4oz Weight 6/0 Hook</t>
  </si>
  <si>
    <t>1/4oz Weight 7/0 Hook</t>
  </si>
  <si>
    <t>GDNFH-01</t>
  </si>
  <si>
    <t>GLWH-01</t>
  </si>
  <si>
    <t>GLWWH-01</t>
  </si>
  <si>
    <t>Green series Drop N Finesse Hook 01</t>
  </si>
  <si>
    <t>Green Series Lunker Wacky Hook 01</t>
  </si>
  <si>
    <t>Green Series Lunker Weedless Wacky Hook 01</t>
  </si>
  <si>
    <t>1</t>
  </si>
  <si>
    <t>6/24/96</t>
  </si>
  <si>
    <t>angela@houseofoutdoors.com</t>
  </si>
  <si>
    <t>*Modified 7/2/2021</t>
  </si>
  <si>
    <t>Green Series Weighted Dart Hook 1/8oz Weight 3/0 Hook</t>
  </si>
  <si>
    <t>Green Series Weighted Dart Hook 1/8oz Weight 4/0 Hook</t>
  </si>
  <si>
    <t>Green Series Weighted Dart Hook 1/8oz Weight 5/0 Hook</t>
  </si>
  <si>
    <t>Green Series Weighted Dart Hook 1/4oz Weight 5/0 Hook</t>
  </si>
  <si>
    <t>Green Series Weighted Saucy Hook  1/4oz Weight 6/0 Hook</t>
  </si>
  <si>
    <t>Green Series Weighted Saucy Hook 1/4oz Weight 7/0 Hook</t>
  </si>
  <si>
    <t>Green Series Weighted Saucy Hook 1/4oz Weight 8/0 Hook</t>
  </si>
  <si>
    <t xml:space="preserve">Distribution Pricing </t>
  </si>
  <si>
    <t>Distribution 
Price Guide 2022</t>
  </si>
  <si>
    <t>Cdn. Dealer Price</t>
  </si>
  <si>
    <t>Cdn. Retail Price</t>
  </si>
  <si>
    <t>Cdn. Dist Price</t>
  </si>
  <si>
    <t>*Modified 2/11/22</t>
  </si>
  <si>
    <t>Shipped</t>
  </si>
  <si>
    <t>Dealer
Price Guide 2022</t>
  </si>
  <si>
    <t>DISTRIBUTED BY:</t>
  </si>
  <si>
    <t>OUTDOORS BOUND</t>
  </si>
  <si>
    <t>www.outdoorsbound.ca</t>
  </si>
  <si>
    <t>sales@outdoorsbound.ca</t>
  </si>
  <si>
    <t>613-508-0181</t>
  </si>
  <si>
    <t>PO  NUMBER:</t>
  </si>
  <si>
    <t>INVOICE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</si>
</sst>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.00_);\(&quot;$&quot;#,##0.00\)"/>
    <numFmt numFmtId="165" formatCode="&quot;$&quot;#,##0.00_);[Red]\(&quot;$&quot;#,##0.00\)"/>
    <numFmt numFmtId="166" formatCode="_(&quot;$&quot;* #,##0.00_);_(&quot;$&quot;* \(#,##0.00\);_(&quot;$&quot;* &quot;-&quot;??_);_(@_)"/>
    <numFmt numFmtId="167" formatCode="&quot;$&quot;#,##0.00"/>
    <numFmt numFmtId="168" formatCode="00000"/>
    <numFmt numFmtId="169" formatCode="&quot;$&quot;#,##0.00;[Red]&quot;$&quot;#,##0.00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17"/>
      <name val="Calibri"/>
      <family val="2"/>
    </font>
    <font>
      <b/>
      <sz val="18"/>
      <color indexed="8"/>
      <name val="Calibri"/>
      <family val="2"/>
    </font>
    <font>
      <b/>
      <sz val="10"/>
      <color indexed="8"/>
      <name val="Calibri"/>
      <family val="2"/>
    </font>
    <font>
      <b/>
      <sz val="2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sz val="11"/>
      <name val="Calibri"/>
      <family val="2"/>
    </font>
    <font>
      <b/>
      <sz val="14"/>
      <color indexed="8"/>
      <name val="Calibri"/>
      <family val="2"/>
    </font>
    <font>
      <sz val="8"/>
      <color indexed="8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theme="0"/>
      <name val="Calibri"/>
      <family val="2"/>
    </font>
    <font>
      <sz val="11"/>
      <color theme="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</borders>
  <cellStyleXfs count="47">
    <xf numFmtId="0" fontId="0" fillId="0" borderId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4" fillId="0" borderId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1" fillId="30" borderId="0" applyNumberFormat="0" applyBorder="0" applyAlignment="0" applyProtection="0"/>
    <xf numFmtId="0" fontId="22" fillId="31" borderId="21" applyNumberFormat="0" applyAlignment="0" applyProtection="0"/>
    <xf numFmtId="0" fontId="23" fillId="32" borderId="22" applyNumberFormat="0" applyAlignment="0" applyProtection="0"/>
    <xf numFmtId="166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33" borderId="0" applyNumberFormat="0" applyBorder="0" applyAlignment="0" applyProtection="0"/>
    <xf numFmtId="0" fontId="26" fillId="0" borderId="23" applyNumberFormat="0" applyFill="0" applyAlignment="0" applyProtection="0"/>
    <xf numFmtId="0" fontId="27" fillId="0" borderId="24" applyNumberFormat="0" applyFill="0" applyAlignment="0" applyProtection="0"/>
    <xf numFmtId="0" fontId="28" fillId="0" borderId="25" applyNumberFormat="0" applyFill="0" applyAlignment="0" applyProtection="0"/>
    <xf numFmtId="0" fontId="2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9" fillId="34" borderId="21" applyNumberFormat="0" applyAlignment="0" applyProtection="0"/>
    <xf numFmtId="0" fontId="30" fillId="0" borderId="26" applyNumberFormat="0" applyFill="0" applyAlignment="0" applyProtection="0"/>
    <xf numFmtId="0" fontId="31" fillId="35" borderId="0" applyNumberFormat="0" applyBorder="0" applyAlignment="0" applyProtection="0"/>
    <xf numFmtId="0" fontId="19" fillId="0" borderId="0"/>
    <xf numFmtId="0" fontId="4" fillId="0" borderId="0"/>
    <xf numFmtId="0" fontId="19" fillId="36" borderId="27" applyNumberFormat="0" applyFont="0" applyAlignment="0" applyProtection="0"/>
    <xf numFmtId="0" fontId="32" fillId="31" borderId="28" applyNumberFormat="0" applyAlignment="0" applyProtection="0"/>
    <xf numFmtId="0" fontId="33" fillId="0" borderId="0" applyNumberFormat="0" applyFill="0" applyBorder="0" applyAlignment="0" applyProtection="0"/>
    <xf numFmtId="0" fontId="34" fillId="0" borderId="29" applyNumberFormat="0" applyFill="0" applyAlignment="0" applyProtection="0"/>
    <xf numFmtId="0" fontId="35" fillId="0" borderId="0" applyNumberFormat="0" applyFill="0" applyBorder="0" applyAlignment="0" applyProtection="0"/>
  </cellStyleXfs>
  <cellXfs count="161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 applyAlignment="1">
      <alignment vertical="top" wrapText="1"/>
    </xf>
    <xf numFmtId="0" fontId="9" fillId="0" borderId="0" xfId="0" applyFont="1" applyAlignment="1">
      <alignment horizontal="center" vertical="center"/>
    </xf>
    <xf numFmtId="0" fontId="11" fillId="2" borderId="1" xfId="0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0" fontId="13" fillId="2" borderId="0" xfId="0" applyFont="1" applyFill="1" applyBorder="1" applyAlignment="1" applyProtection="1">
      <alignment horizontal="right"/>
      <protection locked="0"/>
    </xf>
    <xf numFmtId="0" fontId="13" fillId="2" borderId="0" xfId="0" applyFont="1" applyFill="1" applyBorder="1" applyAlignment="1" applyProtection="1">
      <alignment horizontal="right"/>
    </xf>
    <xf numFmtId="0" fontId="11" fillId="2" borderId="0" xfId="0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0" fontId="11" fillId="2" borderId="4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/>
    <xf numFmtId="0" fontId="11" fillId="2" borderId="2" xfId="0" applyNumberFormat="1" applyFont="1" applyFill="1" applyBorder="1" applyProtection="1"/>
    <xf numFmtId="166" fontId="11" fillId="2" borderId="0" xfId="29" applyFont="1" applyFill="1" applyBorder="1" applyAlignment="1" applyProtection="1">
      <protection locked="0"/>
    </xf>
    <xf numFmtId="166" fontId="11" fillId="2" borderId="2" xfId="29" applyFont="1" applyFill="1" applyBorder="1" applyAlignment="1" applyProtection="1">
      <protection locked="0"/>
    </xf>
    <xf numFmtId="0" fontId="11" fillId="2" borderId="4" xfId="0" applyFont="1" applyFill="1" applyBorder="1" applyProtection="1">
      <protection locked="0"/>
    </xf>
    <xf numFmtId="166" fontId="11" fillId="2" borderId="4" xfId="29" applyFont="1" applyFill="1" applyBorder="1" applyAlignment="1" applyProtection="1">
      <protection locked="0"/>
    </xf>
    <xf numFmtId="0" fontId="11" fillId="0" borderId="0" xfId="0" applyFont="1" applyFill="1" applyBorder="1" applyProtection="1">
      <protection locked="0"/>
    </xf>
    <xf numFmtId="166" fontId="11" fillId="0" borderId="0" xfId="29" applyFont="1" applyFill="1" applyBorder="1" applyAlignment="1" applyProtection="1">
      <protection locked="0"/>
    </xf>
    <xf numFmtId="0" fontId="11" fillId="0" borderId="5" xfId="7" applyNumberFormat="1" applyFont="1" applyFill="1" applyBorder="1" applyAlignment="1" applyProtection="1">
      <alignment horizontal="left"/>
      <protection locked="0"/>
    </xf>
    <xf numFmtId="166" fontId="6" fillId="0" borderId="6" xfId="29" applyFont="1" applyFill="1" applyBorder="1" applyAlignment="1" applyProtection="1">
      <protection hidden="1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Alignment="1">
      <alignment horizontal="left" vertical="center" indent="5"/>
    </xf>
    <xf numFmtId="0" fontId="11" fillId="2" borderId="8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right"/>
      <protection locked="0"/>
    </xf>
    <xf numFmtId="0" fontId="13" fillId="2" borderId="9" xfId="0" applyFont="1" applyFill="1" applyBorder="1" applyAlignment="1" applyProtection="1">
      <alignment horizontal="right"/>
      <protection locked="0"/>
    </xf>
    <xf numFmtId="166" fontId="11" fillId="2" borderId="3" xfId="29" applyFont="1" applyFill="1" applyBorder="1" applyAlignment="1" applyProtection="1">
      <protection locked="0"/>
    </xf>
    <xf numFmtId="0" fontId="13" fillId="2" borderId="4" xfId="0" applyFont="1" applyFill="1" applyBorder="1" applyAlignment="1" applyProtection="1">
      <alignment horizontal="right"/>
      <protection locked="0"/>
    </xf>
    <xf numFmtId="166" fontId="11" fillId="2" borderId="10" xfId="29" applyFont="1" applyFill="1" applyBorder="1" applyAlignment="1" applyProtection="1">
      <protection locked="0"/>
    </xf>
    <xf numFmtId="0" fontId="0" fillId="0" borderId="0" xfId="0" applyFont="1" applyAlignment="1">
      <alignment horizontal="right"/>
    </xf>
    <xf numFmtId="0" fontId="11" fillId="3" borderId="11" xfId="0" applyFont="1" applyFill="1" applyBorder="1" applyAlignment="1" applyProtection="1">
      <alignment horizontal="center"/>
    </xf>
    <xf numFmtId="0" fontId="11" fillId="3" borderId="12" xfId="0" applyFont="1" applyFill="1" applyBorder="1" applyAlignment="1" applyProtection="1">
      <alignment horizontal="center"/>
    </xf>
    <xf numFmtId="0" fontId="12" fillId="4" borderId="0" xfId="0" applyFont="1" applyFill="1" applyBorder="1" applyProtection="1">
      <protection locked="0"/>
    </xf>
    <xf numFmtId="0" fontId="13" fillId="2" borderId="7" xfId="0" applyFont="1" applyFill="1" applyBorder="1" applyAlignment="1" applyProtection="1">
      <alignment horizontal="right"/>
    </xf>
    <xf numFmtId="0" fontId="12" fillId="2" borderId="0" xfId="0" applyFont="1" applyFill="1" applyBorder="1" applyProtection="1">
      <protection locked="0"/>
    </xf>
    <xf numFmtId="0" fontId="5" fillId="2" borderId="13" xfId="0" applyFont="1" applyFill="1" applyBorder="1"/>
    <xf numFmtId="0" fontId="10" fillId="2" borderId="13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0" fontId="5" fillId="2" borderId="0" xfId="0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1" fillId="2" borderId="3" xfId="0" applyFont="1" applyFill="1" applyBorder="1" applyProtection="1">
      <protection locked="0"/>
    </xf>
    <xf numFmtId="0" fontId="5" fillId="2" borderId="1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5" borderId="5" xfId="0" applyFont="1" applyFill="1" applyBorder="1" applyAlignment="1"/>
    <xf numFmtId="166" fontId="3" fillId="5" borderId="6" xfId="0" applyNumberFormat="1" applyFont="1" applyFill="1" applyBorder="1" applyAlignment="1">
      <alignment horizontal="right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14" fillId="0" borderId="6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7" fillId="0" borderId="0" xfId="0" applyFont="1"/>
    <xf numFmtId="167" fontId="11" fillId="0" borderId="0" xfId="7" applyNumberFormat="1" applyFont="1" applyFill="1" applyBorder="1" applyAlignment="1" applyProtection="1">
      <alignment horizontal="left"/>
      <protection locked="0"/>
    </xf>
    <xf numFmtId="0" fontId="5" fillId="0" borderId="0" xfId="0" applyFont="1" applyFill="1" applyBorder="1"/>
    <xf numFmtId="0" fontId="11" fillId="0" borderId="7" xfId="0" applyFont="1" applyFill="1" applyBorder="1" applyAlignment="1" applyProtection="1">
      <alignment horizontal="center" vertical="center"/>
      <protection locked="0"/>
    </xf>
    <xf numFmtId="0" fontId="38" fillId="0" borderId="5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top"/>
    </xf>
    <xf numFmtId="0" fontId="11" fillId="0" borderId="7" xfId="0" applyFont="1" applyFill="1" applyBorder="1" applyAlignment="1" applyProtection="1">
      <alignment horizontal="center"/>
      <protection locked="0"/>
    </xf>
    <xf numFmtId="0" fontId="39" fillId="0" borderId="0" xfId="0" applyFont="1" applyFill="1"/>
    <xf numFmtId="0" fontId="1" fillId="0" borderId="0" xfId="0" applyFont="1" applyFill="1" applyAlignment="1">
      <alignment horizontal="left"/>
    </xf>
    <xf numFmtId="0" fontId="39" fillId="0" borderId="0" xfId="0" applyFont="1" applyFill="1" applyAlignment="1">
      <alignment horizontal="left"/>
    </xf>
    <xf numFmtId="167" fontId="11" fillId="0" borderId="0" xfId="7" applyNumberFormat="1" applyFont="1" applyFill="1" applyBorder="1" applyAlignment="1" applyProtection="1">
      <alignment horizontal="left"/>
      <protection locked="0"/>
    </xf>
    <xf numFmtId="167" fontId="16" fillId="0" borderId="0" xfId="7" applyNumberFormat="1" applyFont="1" applyFill="1" applyBorder="1" applyAlignment="1" applyProtection="1">
      <alignment horizontal="left"/>
      <protection locked="0"/>
    </xf>
    <xf numFmtId="0" fontId="11" fillId="0" borderId="0" xfId="7" applyNumberFormat="1" applyFont="1" applyFill="1" applyBorder="1" applyAlignment="1" applyProtection="1">
      <alignment horizontal="left"/>
      <protection locked="0"/>
    </xf>
    <xf numFmtId="166" fontId="6" fillId="0" borderId="0" xfId="29" applyFont="1" applyFill="1" applyBorder="1" applyAlignment="1" applyProtection="1">
      <protection hidden="1"/>
    </xf>
    <xf numFmtId="0" fontId="11" fillId="0" borderId="7" xfId="0" applyFont="1" applyFill="1" applyBorder="1" applyAlignment="1" applyProtection="1">
      <alignment horizontal="center"/>
    </xf>
    <xf numFmtId="167" fontId="16" fillId="0" borderId="0" xfId="7" applyNumberFormat="1" applyFont="1" applyFill="1" applyBorder="1" applyAlignment="1" applyProtection="1">
      <protection locked="0"/>
    </xf>
    <xf numFmtId="167" fontId="11" fillId="0" borderId="5" xfId="7" applyNumberFormat="1" applyFont="1" applyFill="1" applyBorder="1" applyAlignment="1" applyProtection="1">
      <protection locked="0"/>
    </xf>
    <xf numFmtId="167" fontId="16" fillId="0" borderId="6" xfId="7" applyNumberFormat="1" applyFont="1" applyFill="1" applyBorder="1" applyAlignment="1" applyProtection="1">
      <protection locked="0"/>
    </xf>
    <xf numFmtId="166" fontId="11" fillId="3" borderId="7" xfId="29" applyFont="1" applyFill="1" applyBorder="1" applyAlignment="1" applyProtection="1">
      <alignment horizontal="center"/>
    </xf>
    <xf numFmtId="0" fontId="11" fillId="3" borderId="7" xfId="0" applyFont="1" applyFill="1" applyBorder="1" applyAlignment="1" applyProtection="1">
      <alignment horizontal="center"/>
    </xf>
    <xf numFmtId="0" fontId="11" fillId="3" borderId="7" xfId="0" applyNumberFormat="1" applyFont="1" applyFill="1" applyBorder="1" applyAlignment="1" applyProtection="1">
      <alignment horizontal="center"/>
    </xf>
    <xf numFmtId="14" fontId="13" fillId="3" borderId="7" xfId="0" applyNumberFormat="1" applyFont="1" applyFill="1" applyBorder="1" applyAlignment="1" applyProtection="1">
      <alignment horizontal="center"/>
    </xf>
    <xf numFmtId="166" fontId="13" fillId="3" borderId="11" xfId="0" applyNumberFormat="1" applyFont="1" applyFill="1" applyBorder="1" applyAlignment="1">
      <alignment horizontal="center" vertical="center"/>
    </xf>
    <xf numFmtId="166" fontId="13" fillId="3" borderId="7" xfId="0" applyNumberFormat="1" applyFont="1" applyFill="1" applyBorder="1" applyAlignment="1">
      <alignment horizontal="center" vertical="center"/>
    </xf>
    <xf numFmtId="166" fontId="41" fillId="3" borderId="7" xfId="0" applyNumberFormat="1" applyFont="1" applyFill="1" applyBorder="1" applyAlignment="1">
      <alignment horizontal="center" vertical="center"/>
    </xf>
    <xf numFmtId="49" fontId="40" fillId="3" borderId="7" xfId="0" applyNumberFormat="1" applyFont="1" applyFill="1" applyBorder="1" applyAlignment="1">
      <alignment horizontal="center"/>
    </xf>
    <xf numFmtId="0" fontId="1" fillId="0" borderId="0" xfId="0" applyFont="1"/>
    <xf numFmtId="0" fontId="13" fillId="2" borderId="0" xfId="0" applyFont="1" applyFill="1" applyBorder="1" applyAlignment="1" applyProtection="1">
      <alignment horizontal="right"/>
      <protection locked="0"/>
    </xf>
    <xf numFmtId="0" fontId="13" fillId="2" borderId="3" xfId="0" applyFont="1" applyFill="1" applyBorder="1" applyAlignment="1" applyProtection="1">
      <alignment horizontal="right"/>
      <protection locked="0"/>
    </xf>
    <xf numFmtId="0" fontId="3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/>
    </xf>
    <xf numFmtId="0" fontId="13" fillId="39" borderId="7" xfId="0" applyFont="1" applyFill="1" applyBorder="1" applyAlignment="1">
      <alignment horizontal="center" vertical="top"/>
    </xf>
    <xf numFmtId="0" fontId="40" fillId="0" borderId="12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3" fillId="39" borderId="12" xfId="0" applyFont="1" applyFill="1" applyBorder="1" applyAlignment="1">
      <alignment horizontal="center" vertical="top"/>
    </xf>
    <xf numFmtId="49" fontId="40" fillId="3" borderId="16" xfId="0" applyNumberFormat="1" applyFont="1" applyFill="1" applyBorder="1" applyAlignment="1">
      <alignment horizontal="center"/>
    </xf>
    <xf numFmtId="49" fontId="13" fillId="39" borderId="7" xfId="0" applyNumberFormat="1" applyFont="1" applyFill="1" applyBorder="1" applyAlignment="1">
      <alignment horizontal="center" vertical="top"/>
    </xf>
    <xf numFmtId="0" fontId="13" fillId="39" borderId="7" xfId="0" applyFont="1" applyFill="1" applyBorder="1" applyAlignment="1">
      <alignment horizontal="left" vertical="top"/>
    </xf>
    <xf numFmtId="49" fontId="13" fillId="39" borderId="7" xfId="0" applyNumberFormat="1" applyFont="1" applyFill="1" applyBorder="1" applyAlignment="1">
      <alignment horizontal="left" vertical="top"/>
    </xf>
    <xf numFmtId="0" fontId="5" fillId="0" borderId="7" xfId="0" applyFont="1" applyBorder="1" applyAlignment="1">
      <alignment horizontal="center"/>
    </xf>
    <xf numFmtId="49" fontId="40" fillId="0" borderId="16" xfId="0" applyNumberFormat="1" applyFont="1" applyFill="1" applyBorder="1" applyAlignment="1">
      <alignment horizontal="center"/>
    </xf>
    <xf numFmtId="0" fontId="40" fillId="0" borderId="12" xfId="0" applyFont="1" applyFill="1" applyBorder="1" applyAlignment="1">
      <alignment horizontal="center"/>
    </xf>
    <xf numFmtId="0" fontId="40" fillId="3" borderId="12" xfId="0" applyFont="1" applyFill="1" applyBorder="1" applyAlignment="1">
      <alignment horizontal="center"/>
    </xf>
    <xf numFmtId="165" fontId="40" fillId="3" borderId="16" xfId="29" applyNumberFormat="1" applyFont="1" applyFill="1" applyBorder="1" applyAlignment="1">
      <alignment horizontal="center"/>
    </xf>
    <xf numFmtId="165" fontId="40" fillId="3" borderId="7" xfId="29" applyNumberFormat="1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7" xfId="0" applyFont="1" applyBorder="1" applyAlignment="1">
      <alignment horizontal="left"/>
    </xf>
    <xf numFmtId="49" fontId="40" fillId="0" borderId="7" xfId="0" applyNumberFormat="1" applyFont="1" applyFill="1" applyBorder="1" applyAlignment="1">
      <alignment horizontal="center"/>
    </xf>
    <xf numFmtId="1" fontId="40" fillId="37" borderId="7" xfId="0" applyNumberFormat="1" applyFont="1" applyFill="1" applyBorder="1" applyAlignment="1">
      <alignment horizontal="center" vertical="center" wrapText="1"/>
    </xf>
    <xf numFmtId="168" fontId="13" fillId="0" borderId="7" xfId="0" applyNumberFormat="1" applyFont="1" applyBorder="1" applyAlignment="1">
      <alignment horizontal="center" vertical="center" wrapText="1"/>
    </xf>
    <xf numFmtId="49" fontId="40" fillId="0" borderId="12" xfId="0" applyNumberFormat="1" applyFont="1" applyBorder="1" applyAlignment="1">
      <alignment horizontal="center"/>
    </xf>
    <xf numFmtId="167" fontId="18" fillId="0" borderId="6" xfId="36" applyNumberFormat="1" applyFill="1" applyBorder="1" applyAlignment="1" applyProtection="1">
      <protection locked="0"/>
    </xf>
    <xf numFmtId="0" fontId="5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3" fillId="2" borderId="17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horizontal="center"/>
    </xf>
    <xf numFmtId="14" fontId="13" fillId="3" borderId="0" xfId="0" applyNumberFormat="1" applyFont="1" applyFill="1" applyBorder="1" applyAlignment="1" applyProtection="1">
      <alignment horizontal="center"/>
    </xf>
    <xf numFmtId="0" fontId="11" fillId="3" borderId="3" xfId="0" applyFont="1" applyFill="1" applyBorder="1" applyAlignment="1" applyProtection="1">
      <alignment horizontal="center"/>
    </xf>
    <xf numFmtId="164" fontId="0" fillId="0" borderId="11" xfId="29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169" fontId="5" fillId="0" borderId="0" xfId="0" applyNumberFormat="1" applyFont="1" applyAlignment="1">
      <alignment vertical="center"/>
    </xf>
    <xf numFmtId="169" fontId="5" fillId="0" borderId="0" xfId="0" applyNumberFormat="1" applyFont="1"/>
    <xf numFmtId="0" fontId="14" fillId="0" borderId="0" xfId="0" applyFont="1" applyAlignment="1">
      <alignment horizontal="center" vertical="center" wrapText="1"/>
    </xf>
    <xf numFmtId="0" fontId="13" fillId="2" borderId="0" xfId="0" applyFont="1" applyFill="1" applyBorder="1" applyAlignment="1" applyProtection="1">
      <alignment horizontal="right"/>
      <protection locked="0"/>
    </xf>
    <xf numFmtId="0" fontId="13" fillId="2" borderId="2" xfId="0" applyFont="1" applyFill="1" applyBorder="1" applyAlignment="1" applyProtection="1">
      <alignment horizontal="right"/>
      <protection locked="0"/>
    </xf>
    <xf numFmtId="0" fontId="15" fillId="0" borderId="0" xfId="0" applyFont="1" applyAlignment="1">
      <alignment horizontal="center"/>
    </xf>
    <xf numFmtId="0" fontId="16" fillId="2" borderId="5" xfId="0" applyFont="1" applyFill="1" applyBorder="1" applyAlignment="1" applyProtection="1">
      <alignment horizontal="center"/>
      <protection locked="0"/>
    </xf>
    <xf numFmtId="0" fontId="16" fillId="2" borderId="15" xfId="0" applyFont="1" applyFill="1" applyBorder="1" applyAlignment="1" applyProtection="1">
      <alignment horizontal="center"/>
      <protection locked="0"/>
    </xf>
    <xf numFmtId="0" fontId="16" fillId="2" borderId="6" xfId="0" applyFont="1" applyFill="1" applyBorder="1" applyAlignment="1" applyProtection="1">
      <alignment horizontal="center"/>
      <protection locked="0"/>
    </xf>
    <xf numFmtId="0" fontId="8" fillId="0" borderId="0" xfId="0" applyFont="1" applyFill="1" applyAlignment="1">
      <alignment horizontal="center" vertical="center"/>
    </xf>
    <xf numFmtId="0" fontId="36" fillId="0" borderId="12" xfId="0" applyFont="1" applyFill="1" applyBorder="1" applyAlignment="1" applyProtection="1">
      <alignment horizontal="center"/>
    </xf>
    <xf numFmtId="0" fontId="36" fillId="0" borderId="16" xfId="0" applyFont="1" applyFill="1" applyBorder="1" applyAlignment="1" applyProtection="1">
      <alignment horizontal="center"/>
    </xf>
    <xf numFmtId="0" fontId="11" fillId="38" borderId="7" xfId="0" applyFont="1" applyFill="1" applyBorder="1" applyAlignment="1" applyProtection="1">
      <alignment horizontal="center"/>
      <protection locked="0"/>
    </xf>
    <xf numFmtId="0" fontId="11" fillId="0" borderId="12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11" fillId="0" borderId="17" xfId="0" applyFont="1" applyFill="1" applyBorder="1" applyAlignment="1" applyProtection="1">
      <alignment horizontal="center"/>
    </xf>
    <xf numFmtId="0" fontId="11" fillId="0" borderId="16" xfId="0" applyFont="1" applyFill="1" applyBorder="1" applyAlignment="1" applyProtection="1">
      <alignment horizontal="center"/>
    </xf>
    <xf numFmtId="0" fontId="14" fillId="0" borderId="15" xfId="0" applyFont="1" applyBorder="1" applyAlignment="1">
      <alignment horizontal="center" vertical="center"/>
    </xf>
    <xf numFmtId="0" fontId="36" fillId="38" borderId="18" xfId="0" applyFont="1" applyFill="1" applyBorder="1" applyAlignment="1" applyProtection="1">
      <alignment horizontal="center" vertical="center" wrapText="1"/>
      <protection locked="0"/>
    </xf>
    <xf numFmtId="0" fontId="36" fillId="38" borderId="19" xfId="0" applyFont="1" applyFill="1" applyBorder="1" applyAlignment="1" applyProtection="1">
      <alignment horizontal="center" vertical="center" wrapText="1"/>
      <protection locked="0"/>
    </xf>
    <xf numFmtId="0" fontId="36" fillId="38" borderId="2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top"/>
    </xf>
    <xf numFmtId="0" fontId="13" fillId="2" borderId="3" xfId="0" applyFont="1" applyFill="1" applyBorder="1" applyAlignment="1" applyProtection="1">
      <alignment horizontal="right"/>
      <protection locked="0"/>
    </xf>
    <xf numFmtId="0" fontId="18" fillId="0" borderId="12" xfId="36" applyFill="1" applyBorder="1" applyAlignment="1" applyProtection="1">
      <alignment horizontal="center"/>
    </xf>
    <xf numFmtId="0" fontId="18" fillId="0" borderId="16" xfId="36" applyFill="1" applyBorder="1" applyAlignment="1" applyProtection="1">
      <alignment horizontal="center"/>
    </xf>
    <xf numFmtId="0" fontId="40" fillId="3" borderId="16" xfId="29" applyNumberFormat="1" applyFont="1" applyFill="1" applyBorder="1" applyAlignment="1">
      <alignment horizontal="center"/>
    </xf>
    <xf numFmtId="0" fontId="40" fillId="3" borderId="7" xfId="29" applyNumberFormat="1" applyFont="1" applyFill="1" applyBorder="1" applyAlignment="1">
      <alignment horizontal="center"/>
    </xf>
    <xf numFmtId="0" fontId="43" fillId="0" borderId="30" xfId="0" applyFont="1" applyBorder="1" applyAlignment="1">
      <alignment vertical="top" wrapText="1"/>
    </xf>
    <xf numFmtId="0" fontId="0" fillId="0" borderId="30" xfId="0" applyBorder="1" applyAlignment="1"/>
    <xf numFmtId="0" fontId="44" fillId="0" borderId="0" xfId="0" applyFont="1" applyAlignment="1">
      <alignment vertical="top"/>
    </xf>
    <xf numFmtId="0" fontId="42" fillId="0" borderId="0" xfId="0" applyFont="1" applyAlignment="1">
      <alignment horizontal="center"/>
    </xf>
    <xf numFmtId="0" fontId="18" fillId="0" borderId="0" xfId="36" applyAlignment="1" applyProtection="1"/>
    <xf numFmtId="0" fontId="0" fillId="0" borderId="0" xfId="0" applyFont="1" applyAlignment="1">
      <alignment horizontal="center"/>
    </xf>
    <xf numFmtId="0" fontId="0" fillId="0" borderId="0" xfId="0" applyFont="1"/>
    <xf numFmtId="0" fontId="42" fillId="0" borderId="0" xfId="0" applyFont="1"/>
  </cellXfs>
  <cellStyles count="4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5*62*210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urrency" xfId="29" builtinId="4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Hyperlink" xfId="36" builtinId="8"/>
    <cellStyle name="Input 2" xfId="37"/>
    <cellStyle name="Linked Cell 2" xfId="38"/>
    <cellStyle name="Neutral 2" xfId="39"/>
    <cellStyle name="Normal" xfId="0" builtinId="0"/>
    <cellStyle name="Normal 2" xfId="40"/>
    <cellStyle name="Normal 8" xfId="41"/>
    <cellStyle name="Note 2" xfId="42"/>
    <cellStyle name="Output 2" xfId="43"/>
    <cellStyle name="Title 2" xfId="44"/>
    <cellStyle name="Total 2" xfId="45"/>
    <cellStyle name="Warning Text 2" xfId="46"/>
  </cellStyles>
  <dxfs count="2"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A89E78"/>
      <color rgb="FFF344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422909</xdr:colOff>
      <xdr:row>30</xdr:row>
      <xdr:rowOff>20955</xdr:rowOff>
    </xdr:from>
    <xdr:to>
      <xdr:col>2</xdr:col>
      <xdr:colOff>1038592</xdr:colOff>
      <xdr:row>31</xdr:row>
      <xdr:rowOff>930</xdr:rowOff>
    </xdr:to>
    <xdr:sp macro="" textlink="">
      <xdr:nvSpPr>
        <xdr:cNvPr id="8" name="Curved Right Arrow 7">
          <a:extLst>
            <a:ext uri="{FF2B5EF4-FFF2-40B4-BE49-F238E27FC236}">
              <a16:creationId xmlns="" xmlns:a16="http://schemas.microsoft.com/office/drawing/2014/main" id="{44C50631-A34B-46CA-B97F-AD2007A95265}"/>
            </a:ext>
          </a:extLst>
        </xdr:cNvPr>
        <xdr:cNvSpPr/>
      </xdr:nvSpPr>
      <xdr:spPr>
        <a:xfrm>
          <a:off x="422909" y="6221730"/>
          <a:ext cx="615683" cy="218100"/>
        </a:xfrm>
        <a:prstGeom prst="curvedRightArrow">
          <a:avLst/>
        </a:prstGeom>
        <a:solidFill>
          <a:schemeClr val="accent1"/>
        </a:solidFill>
        <a:ln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3</xdr:col>
      <xdr:colOff>175260</xdr:colOff>
      <xdr:row>1</xdr:row>
      <xdr:rowOff>0</xdr:rowOff>
    </xdr:from>
    <xdr:to>
      <xdr:col>3</xdr:col>
      <xdr:colOff>1051560</xdr:colOff>
      <xdr:row>2</xdr:row>
      <xdr:rowOff>205740</xdr:rowOff>
    </xdr:to>
    <xdr:pic>
      <xdr:nvPicPr>
        <xdr:cNvPr id="4" name="Picture 3" descr="Googan Baits are now at Hendrix... - Hendrix Sports Shop | Facebook">
          <a:extLst>
            <a:ext uri="{FF2B5EF4-FFF2-40B4-BE49-F238E27FC236}">
              <a16:creationId xmlns="" xmlns:a16="http://schemas.microsoft.com/office/drawing/2014/main" id="{C380FCFC-8961-4F4E-BC59-1A32A4155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90500"/>
          <a:ext cx="8763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422909</xdr:colOff>
      <xdr:row>30</xdr:row>
      <xdr:rowOff>20955</xdr:rowOff>
    </xdr:from>
    <xdr:to>
      <xdr:col>2</xdr:col>
      <xdr:colOff>1038592</xdr:colOff>
      <xdr:row>31</xdr:row>
      <xdr:rowOff>930</xdr:rowOff>
    </xdr:to>
    <xdr:sp macro="" textlink="">
      <xdr:nvSpPr>
        <xdr:cNvPr id="2" name="Curved Right Arrow 7">
          <a:extLst>
            <a:ext uri="{FF2B5EF4-FFF2-40B4-BE49-F238E27FC236}">
              <a16:creationId xmlns="" xmlns:a16="http://schemas.microsoft.com/office/drawing/2014/main" id="{36A45827-3EE8-4F6C-B417-FF66178A930A}"/>
            </a:ext>
          </a:extLst>
        </xdr:cNvPr>
        <xdr:cNvSpPr/>
      </xdr:nvSpPr>
      <xdr:spPr>
        <a:xfrm>
          <a:off x="422909" y="5888355"/>
          <a:ext cx="615683" cy="216195"/>
        </a:xfrm>
        <a:prstGeom prst="curvedRightArrow">
          <a:avLst/>
        </a:prstGeom>
        <a:solidFill>
          <a:schemeClr val="accent1"/>
        </a:solidFill>
        <a:ln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3</xdr:col>
      <xdr:colOff>175260</xdr:colOff>
      <xdr:row>1</xdr:row>
      <xdr:rowOff>0</xdr:rowOff>
    </xdr:from>
    <xdr:to>
      <xdr:col>3</xdr:col>
      <xdr:colOff>1051560</xdr:colOff>
      <xdr:row>2</xdr:row>
      <xdr:rowOff>205740</xdr:rowOff>
    </xdr:to>
    <xdr:pic>
      <xdr:nvPicPr>
        <xdr:cNvPr id="3" name="Picture 2" descr="Googan Baits are now at Hendrix... - Hendrix Sports Shop | Facebook">
          <a:extLst>
            <a:ext uri="{FF2B5EF4-FFF2-40B4-BE49-F238E27FC236}">
              <a16:creationId xmlns="" xmlns:a16="http://schemas.microsoft.com/office/drawing/2014/main" id="{CF3844E5-0BF8-45A5-97D9-B695C2A9E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90500"/>
          <a:ext cx="8763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123825</xdr:colOff>
      <xdr:row>1</xdr:row>
      <xdr:rowOff>5122</xdr:rowOff>
    </xdr:from>
    <xdr:to>
      <xdr:col>11</xdr:col>
      <xdr:colOff>1019175</xdr:colOff>
      <xdr:row>7</xdr:row>
      <xdr:rowOff>82264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11125" y="205147"/>
          <a:ext cx="1809750" cy="1563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gela@houseofoutdoors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ales@outdoorsbound.ca" TargetMode="External"/><Relationship Id="rId1" Type="http://schemas.openxmlformats.org/officeDocument/2006/relationships/hyperlink" Target="http://www.outdoorsbound.ca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86"/>
  <sheetViews>
    <sheetView showGridLines="0" view="pageBreakPreview" topLeftCell="C1" zoomScaleNormal="100" zoomScaleSheetLayoutView="100" workbookViewId="0">
      <pane ySplit="1" topLeftCell="A42" activePane="bottomLeft" state="frozen"/>
      <selection pane="bottomLeft" activeCell="F64" sqref="F64"/>
    </sheetView>
  </sheetViews>
  <sheetFormatPr defaultColWidth="8.7109375" defaultRowHeight="15" x14ac:dyDescent="0.25"/>
  <cols>
    <col min="1" max="1" width="6.140625" style="3" hidden="1" customWidth="1"/>
    <col min="2" max="2" width="9" style="60" hidden="1" customWidth="1"/>
    <col min="3" max="3" width="18.42578125" style="2" customWidth="1"/>
    <col min="4" max="4" width="36.140625" style="3" bestFit="1" customWidth="1"/>
    <col min="5" max="5" width="49.42578125" style="3" customWidth="1"/>
    <col min="6" max="6" width="21.140625" style="2" bestFit="1" customWidth="1"/>
    <col min="7" max="7" width="13.42578125" style="2" bestFit="1" customWidth="1"/>
    <col min="8" max="9" width="17.42578125" style="3" customWidth="1"/>
    <col min="10" max="10" width="18" style="3" customWidth="1"/>
    <col min="11" max="11" width="13.7109375" style="2" bestFit="1" customWidth="1"/>
    <col min="12" max="12" width="15.42578125" style="2" customWidth="1"/>
    <col min="13" max="13" width="7.7109375" style="3" customWidth="1"/>
    <col min="14" max="16384" width="8.7109375" style="3"/>
  </cols>
  <sheetData>
    <row r="1" spans="2:37" thickBot="1" x14ac:dyDescent="0.35">
      <c r="B1" s="69" t="s">
        <v>19</v>
      </c>
      <c r="F1" s="3"/>
      <c r="G1" s="3"/>
      <c r="J1" s="54" t="s">
        <v>35</v>
      </c>
      <c r="K1" s="55" t="e">
        <f>L28</f>
        <v>#REF!</v>
      </c>
      <c r="L1" s="37" t="s">
        <v>1</v>
      </c>
      <c r="M1" s="4"/>
    </row>
    <row r="2" spans="2:37" ht="52.9" customHeight="1" x14ac:dyDescent="0.3">
      <c r="B2" s="69" t="s">
        <v>20</v>
      </c>
      <c r="D2"/>
      <c r="E2" s="128" t="s">
        <v>275</v>
      </c>
      <c r="F2" s="128"/>
      <c r="G2" s="128"/>
      <c r="H2" s="128"/>
      <c r="I2" s="117"/>
      <c r="J2" s="5"/>
    </row>
    <row r="3" spans="2:37" ht="16.899999999999999" customHeight="1" x14ac:dyDescent="0.3">
      <c r="B3" s="70" t="s">
        <v>38</v>
      </c>
      <c r="E3" s="147" t="s">
        <v>0</v>
      </c>
      <c r="F3" s="147"/>
      <c r="G3" s="147"/>
      <c r="H3" s="147"/>
      <c r="I3" s="116"/>
      <c r="J3" s="5"/>
    </row>
    <row r="4" spans="2:37" ht="14.25" customHeight="1" x14ac:dyDescent="0.3">
      <c r="B4" s="71" t="s">
        <v>21</v>
      </c>
      <c r="C4" s="135" t="s">
        <v>44</v>
      </c>
      <c r="D4" s="135"/>
      <c r="E4" s="131" t="s">
        <v>266</v>
      </c>
      <c r="F4" s="131"/>
      <c r="G4" s="131"/>
      <c r="H4" s="131"/>
      <c r="I4" s="118"/>
    </row>
    <row r="5" spans="2:37" ht="11.25" customHeight="1" x14ac:dyDescent="0.3">
      <c r="B5" s="71" t="s">
        <v>37</v>
      </c>
      <c r="C5" s="135" t="s">
        <v>40</v>
      </c>
      <c r="D5" s="135"/>
      <c r="E5" s="6"/>
      <c r="F5" s="6"/>
      <c r="G5" s="6"/>
      <c r="H5" s="6"/>
      <c r="I5" s="6"/>
    </row>
    <row r="6" spans="2:37" ht="11.25" customHeight="1" x14ac:dyDescent="0.3">
      <c r="B6" s="71" t="s">
        <v>22</v>
      </c>
      <c r="C6" s="135" t="s">
        <v>41</v>
      </c>
      <c r="D6" s="135"/>
      <c r="E6" s="6"/>
      <c r="F6" s="6"/>
      <c r="G6" s="6"/>
      <c r="H6" s="6"/>
      <c r="I6" s="6"/>
    </row>
    <row r="7" spans="2:37" ht="11.25" customHeight="1" x14ac:dyDescent="0.3">
      <c r="B7" s="71" t="s">
        <v>23</v>
      </c>
      <c r="C7" s="135"/>
      <c r="D7" s="135"/>
      <c r="E7" s="6"/>
      <c r="F7" s="6"/>
      <c r="G7" s="6"/>
      <c r="H7" s="6"/>
      <c r="I7" s="6"/>
    </row>
    <row r="8" spans="2:37" ht="7.5" customHeight="1" x14ac:dyDescent="0.3">
      <c r="C8" s="29"/>
      <c r="D8" s="29"/>
      <c r="E8" s="6"/>
      <c r="F8" s="6"/>
      <c r="G8" s="6"/>
      <c r="H8" s="6"/>
      <c r="I8" s="6"/>
    </row>
    <row r="9" spans="2:37" s="59" customFormat="1" ht="18" customHeight="1" x14ac:dyDescent="0.3">
      <c r="B9" s="64"/>
      <c r="C9" s="7"/>
      <c r="D9" s="44"/>
      <c r="E9" s="45"/>
      <c r="F9" s="45"/>
      <c r="G9" s="45"/>
      <c r="H9" s="45"/>
      <c r="I9" s="45"/>
      <c r="J9" s="43"/>
      <c r="K9" s="46"/>
      <c r="L9" s="52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</row>
    <row r="10" spans="2:37" s="47" customFormat="1" ht="18" customHeight="1" x14ac:dyDescent="0.3">
      <c r="B10" s="64"/>
      <c r="C10" s="148" t="s">
        <v>28</v>
      </c>
      <c r="D10" s="129"/>
      <c r="E10" s="68" t="s">
        <v>19</v>
      </c>
      <c r="F10" s="11"/>
      <c r="G10" s="11"/>
      <c r="H10" s="129" t="s">
        <v>43</v>
      </c>
      <c r="I10" s="129"/>
      <c r="J10" s="130"/>
      <c r="K10" s="65" t="s">
        <v>19</v>
      </c>
      <c r="L10" s="53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</row>
    <row r="11" spans="2:37" s="47" customFormat="1" ht="15" customHeight="1" x14ac:dyDescent="0.3">
      <c r="B11" s="64"/>
      <c r="C11" s="51"/>
      <c r="D11" s="50"/>
      <c r="E11" s="45"/>
      <c r="F11" s="11"/>
      <c r="G11" s="11"/>
      <c r="H11" s="48"/>
      <c r="I11" s="48"/>
      <c r="K11" s="49"/>
      <c r="L11" s="53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</row>
    <row r="12" spans="2:37" s="40" customFormat="1" ht="14.45" x14ac:dyDescent="0.3">
      <c r="B12" s="8"/>
      <c r="C12" s="138" t="s">
        <v>6</v>
      </c>
      <c r="D12" s="138"/>
      <c r="E12" s="138"/>
      <c r="F12" s="11"/>
      <c r="G12" s="11"/>
      <c r="H12" s="138" t="s">
        <v>7</v>
      </c>
      <c r="I12" s="138"/>
      <c r="J12" s="138"/>
      <c r="K12" s="138"/>
      <c r="L12" s="13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</row>
    <row r="13" spans="2:37" s="8" customFormat="1" ht="14.45" x14ac:dyDescent="0.3">
      <c r="C13" s="41" t="s">
        <v>30</v>
      </c>
      <c r="D13" s="136"/>
      <c r="E13" s="137"/>
      <c r="F13" s="11"/>
      <c r="G13" s="11"/>
      <c r="H13" s="41" t="s">
        <v>30</v>
      </c>
      <c r="I13" s="119"/>
      <c r="J13" s="141">
        <f>IF(E10="yes",D13,"")</f>
        <v>0</v>
      </c>
      <c r="K13" s="141"/>
      <c r="L13" s="142"/>
    </row>
    <row r="14" spans="2:37" s="8" customFormat="1" ht="14.45" x14ac:dyDescent="0.3">
      <c r="C14" s="41" t="s">
        <v>31</v>
      </c>
      <c r="D14" s="136"/>
      <c r="E14" s="137"/>
      <c r="F14" s="11"/>
      <c r="G14" s="11"/>
      <c r="H14" s="41" t="s">
        <v>31</v>
      </c>
      <c r="I14" s="119"/>
      <c r="J14" s="141">
        <f>IF(E10="yes",D14,"")</f>
        <v>0</v>
      </c>
      <c r="K14" s="141"/>
      <c r="L14" s="142"/>
    </row>
    <row r="15" spans="2:37" s="8" customFormat="1" ht="14.45" x14ac:dyDescent="0.3">
      <c r="C15" s="41" t="s">
        <v>32</v>
      </c>
      <c r="D15" s="136"/>
      <c r="E15" s="137"/>
      <c r="F15" s="11"/>
      <c r="G15" s="11"/>
      <c r="H15" s="41" t="s">
        <v>32</v>
      </c>
      <c r="I15" s="119"/>
      <c r="J15" s="141">
        <f>IF(E10="yes",D15,"")</f>
        <v>0</v>
      </c>
      <c r="K15" s="141"/>
      <c r="L15" s="142"/>
    </row>
    <row r="16" spans="2:37" s="42" customFormat="1" ht="14.45" x14ac:dyDescent="0.3">
      <c r="B16" s="8"/>
      <c r="C16" s="15"/>
      <c r="D16" s="11"/>
      <c r="E16" s="11"/>
      <c r="F16" s="11"/>
      <c r="G16" s="11"/>
      <c r="H16" s="11"/>
      <c r="I16" s="11"/>
      <c r="J16" s="12"/>
      <c r="K16" s="12"/>
      <c r="L16" s="14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</row>
    <row r="17" spans="2:37" s="8" customFormat="1" ht="14.45" x14ac:dyDescent="0.3">
      <c r="C17" s="33" t="s">
        <v>4</v>
      </c>
      <c r="D17" s="76"/>
      <c r="E17" s="10"/>
      <c r="F17" s="10" t="s">
        <v>17</v>
      </c>
      <c r="G17" s="139"/>
      <c r="H17" s="140"/>
      <c r="I17" s="120"/>
      <c r="J17" s="9" t="s">
        <v>34</v>
      </c>
      <c r="K17" s="149"/>
      <c r="L17" s="150"/>
    </row>
    <row r="18" spans="2:37" s="42" customFormat="1" thickBot="1" x14ac:dyDescent="0.35">
      <c r="B18" s="8"/>
      <c r="C18" s="15"/>
      <c r="D18" s="11"/>
      <c r="E18" s="11"/>
      <c r="F18" s="11"/>
      <c r="G18" s="11"/>
      <c r="H18" s="13"/>
      <c r="I18" s="13"/>
      <c r="J18" s="12"/>
      <c r="K18" s="12"/>
      <c r="L18" s="14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</row>
    <row r="19" spans="2:37" s="42" customFormat="1" ht="16.149999999999999" thickBot="1" x14ac:dyDescent="0.35">
      <c r="B19" s="8"/>
      <c r="C19" s="132" t="s">
        <v>16</v>
      </c>
      <c r="D19" s="133"/>
      <c r="E19" s="133"/>
      <c r="F19" s="133"/>
      <c r="G19" s="133"/>
      <c r="H19" s="133"/>
      <c r="I19" s="133"/>
      <c r="J19" s="133"/>
      <c r="K19" s="133"/>
      <c r="L19" s="134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</row>
    <row r="20" spans="2:37" s="42" customFormat="1" ht="9.4" customHeight="1" x14ac:dyDescent="0.3">
      <c r="B20" s="8"/>
      <c r="C20" s="15"/>
      <c r="D20" s="16"/>
      <c r="E20" s="13"/>
      <c r="F20" s="13"/>
      <c r="G20" s="13"/>
      <c r="H20" s="16"/>
      <c r="I20" s="13"/>
      <c r="J20" s="13"/>
      <c r="K20" s="16"/>
      <c r="L20" s="14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</row>
    <row r="21" spans="2:37" s="8" customFormat="1" ht="14.45" x14ac:dyDescent="0.3">
      <c r="C21" s="32" t="s">
        <v>5</v>
      </c>
      <c r="D21" s="38"/>
      <c r="E21" s="9"/>
      <c r="F21" s="9" t="s">
        <v>8</v>
      </c>
      <c r="G21" s="9"/>
      <c r="H21" s="38"/>
      <c r="I21" s="121"/>
      <c r="J21" s="9" t="s">
        <v>27</v>
      </c>
      <c r="K21" s="38"/>
      <c r="L21" s="17"/>
    </row>
    <row r="22" spans="2:37" s="42" customFormat="1" ht="14.45" x14ac:dyDescent="0.3">
      <c r="B22" s="8"/>
      <c r="C22" s="15"/>
      <c r="D22" s="11"/>
      <c r="E22" s="13"/>
      <c r="F22" s="13"/>
      <c r="G22" s="13"/>
      <c r="H22" s="12"/>
      <c r="I22" s="12"/>
      <c r="J22" s="13"/>
      <c r="K22" s="13"/>
      <c r="L22" s="14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2:37" s="8" customFormat="1" ht="14.45" x14ac:dyDescent="0.3">
      <c r="C23" s="32" t="s">
        <v>14</v>
      </c>
      <c r="D23" s="80">
        <f>IF(K10="Yes",500,250)</f>
        <v>500</v>
      </c>
      <c r="E23" s="9"/>
      <c r="F23" s="9" t="s">
        <v>10</v>
      </c>
      <c r="G23" s="9"/>
      <c r="H23" s="83" t="s">
        <v>11</v>
      </c>
      <c r="I23" s="122"/>
      <c r="J23" s="9" t="s">
        <v>12</v>
      </c>
      <c r="K23" s="82" t="s">
        <v>38</v>
      </c>
      <c r="L23" s="18"/>
    </row>
    <row r="24" spans="2:37" s="8" customFormat="1" ht="14.45" x14ac:dyDescent="0.3">
      <c r="C24" s="32"/>
      <c r="D24" s="11"/>
      <c r="E24" s="11"/>
      <c r="F24" s="11"/>
      <c r="G24" s="11"/>
      <c r="H24" s="11"/>
      <c r="I24" s="11"/>
      <c r="J24" s="11"/>
      <c r="K24" s="11"/>
      <c r="L24" s="20"/>
    </row>
    <row r="25" spans="2:37" s="8" customFormat="1" ht="14.45" x14ac:dyDescent="0.3">
      <c r="C25" s="32" t="s">
        <v>29</v>
      </c>
      <c r="D25" s="81" t="e">
        <f>IF(L28&gt;=D23,"Yes","No")</f>
        <v>#REF!</v>
      </c>
      <c r="E25" s="9"/>
      <c r="F25" s="9" t="s">
        <v>9</v>
      </c>
      <c r="G25" s="9"/>
      <c r="H25" s="39"/>
      <c r="I25" s="123"/>
      <c r="J25" s="34"/>
      <c r="K25" s="19"/>
      <c r="L25" s="20"/>
    </row>
    <row r="26" spans="2:37" s="42" customFormat="1" ht="14.45" x14ac:dyDescent="0.3">
      <c r="B26" s="8"/>
      <c r="C26" s="30"/>
      <c r="D26" s="21"/>
      <c r="E26" s="35"/>
      <c r="F26" s="35"/>
      <c r="G26" s="35"/>
      <c r="H26" s="22"/>
      <c r="I26" s="22"/>
      <c r="J26" s="22"/>
      <c r="K26" s="22"/>
      <c r="L26" s="36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2:37" s="8" customFormat="1" thickBot="1" x14ac:dyDescent="0.35">
      <c r="C27" s="31"/>
      <c r="D27" s="23"/>
      <c r="E27" s="23"/>
      <c r="F27" s="23"/>
      <c r="G27" s="23"/>
      <c r="H27" s="24"/>
      <c r="I27" s="24"/>
      <c r="J27" s="24"/>
      <c r="K27" s="24"/>
      <c r="L27" s="24"/>
    </row>
    <row r="28" spans="2:37" ht="19.5" customHeight="1" thickBot="1" x14ac:dyDescent="0.35">
      <c r="C28" s="78" t="s">
        <v>45</v>
      </c>
      <c r="D28" s="115" t="s">
        <v>265</v>
      </c>
      <c r="E28" s="77"/>
      <c r="F28" s="63"/>
      <c r="G28" s="63"/>
      <c r="K28" s="25" t="s">
        <v>15</v>
      </c>
      <c r="L28" s="26" t="e">
        <f>SUM(L33:L76,#REF!,#REF!)</f>
        <v>#REF!</v>
      </c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</row>
    <row r="29" spans="2:37" ht="11.25" customHeight="1" x14ac:dyDescent="0.3">
      <c r="C29" s="72"/>
      <c r="D29" s="73"/>
      <c r="E29" s="73"/>
      <c r="F29" s="72"/>
      <c r="G29" s="72"/>
      <c r="K29" s="74"/>
      <c r="L29" s="75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</row>
    <row r="30" spans="2:37" ht="15.4" customHeight="1" thickBot="1" x14ac:dyDescent="0.35">
      <c r="C30" s="144" t="s">
        <v>39</v>
      </c>
      <c r="D30" s="145"/>
      <c r="E30" s="145"/>
      <c r="F30" s="145"/>
      <c r="G30" s="145"/>
      <c r="H30" s="145"/>
      <c r="I30" s="145"/>
      <c r="J30" s="145"/>
      <c r="K30" s="145"/>
      <c r="L30" s="146"/>
      <c r="M30" s="62"/>
      <c r="N30" s="62"/>
      <c r="O30" s="62"/>
      <c r="P30" s="62"/>
      <c r="Q30" s="62"/>
      <c r="R30" s="62"/>
      <c r="S30" s="62"/>
      <c r="T30" s="62"/>
    </row>
    <row r="31" spans="2:37" s="27" customFormat="1" ht="18.600000000000001" thickBot="1" x14ac:dyDescent="0.35">
      <c r="B31" s="28"/>
      <c r="C31" s="66">
        <v>1</v>
      </c>
      <c r="D31" s="143"/>
      <c r="E31" s="143"/>
      <c r="F31" s="143"/>
      <c r="G31" s="143"/>
      <c r="H31" s="143"/>
      <c r="I31" s="143"/>
      <c r="J31" s="143"/>
      <c r="K31" s="143"/>
      <c r="L31" s="58"/>
    </row>
    <row r="32" spans="2:37" s="27" customFormat="1" ht="14.45" x14ac:dyDescent="0.3">
      <c r="B32" s="28"/>
      <c r="C32" s="91" t="s">
        <v>33</v>
      </c>
      <c r="D32" s="57" t="s">
        <v>25</v>
      </c>
      <c r="E32" s="94" t="s">
        <v>36</v>
      </c>
      <c r="F32" s="61" t="s">
        <v>42</v>
      </c>
      <c r="G32" s="61" t="s">
        <v>218</v>
      </c>
      <c r="H32" s="97" t="s">
        <v>2</v>
      </c>
      <c r="I32" s="56" t="s">
        <v>24</v>
      </c>
      <c r="J32" s="56" t="s">
        <v>274</v>
      </c>
      <c r="K32" s="56" t="s">
        <v>26</v>
      </c>
      <c r="L32" s="56" t="s">
        <v>3</v>
      </c>
    </row>
    <row r="33" spans="1:12" s="27" customFormat="1" ht="15.75" customHeight="1" x14ac:dyDescent="0.3">
      <c r="A33" s="27" t="b">
        <f>INT(C33/B33)&lt;&gt;(C33/B33)</f>
        <v>0</v>
      </c>
      <c r="B33" s="28">
        <v>6</v>
      </c>
      <c r="C33" s="92"/>
      <c r="D33" s="98" t="s">
        <v>46</v>
      </c>
      <c r="E33" s="95" t="s">
        <v>87</v>
      </c>
      <c r="F33" s="99" t="s">
        <v>235</v>
      </c>
      <c r="G33" s="114" t="s">
        <v>264</v>
      </c>
      <c r="H33" s="112">
        <v>842424131522</v>
      </c>
      <c r="I33" s="107">
        <v>2.2000000000000002</v>
      </c>
      <c r="J33" s="124">
        <v>1.8</v>
      </c>
      <c r="K33" s="108">
        <v>3.99</v>
      </c>
      <c r="L33" s="84">
        <f>J33*C33</f>
        <v>0</v>
      </c>
    </row>
    <row r="34" spans="1:12" s="27" customFormat="1" ht="15.75" customHeight="1" x14ac:dyDescent="0.3">
      <c r="A34" s="27" t="b">
        <f t="shared" ref="A34" si="0">INT(C34/B34)&lt;&gt;(C34/B34)</f>
        <v>0</v>
      </c>
      <c r="B34" s="28">
        <v>6</v>
      </c>
      <c r="C34" s="93"/>
      <c r="D34" s="98" t="s">
        <v>47</v>
      </c>
      <c r="E34" s="95" t="s">
        <v>88</v>
      </c>
      <c r="F34" s="99" t="s">
        <v>236</v>
      </c>
      <c r="G34" s="96" t="s">
        <v>264</v>
      </c>
      <c r="H34" s="112">
        <v>842424131539</v>
      </c>
      <c r="I34" s="107">
        <v>2.2000000000000002</v>
      </c>
      <c r="J34" s="124">
        <v>1.8</v>
      </c>
      <c r="K34" s="108">
        <v>3.99</v>
      </c>
      <c r="L34" s="85">
        <f t="shared" ref="L34:L76" si="1">J34*C34</f>
        <v>0</v>
      </c>
    </row>
    <row r="35" spans="1:12" s="27" customFormat="1" ht="15.75" customHeight="1" x14ac:dyDescent="0.3">
      <c r="A35" s="27" t="b">
        <f t="shared" ref="A35:A76" si="2">INT(C35/B35)&lt;&gt;(C35/B35)</f>
        <v>0</v>
      </c>
      <c r="B35" s="28">
        <v>6</v>
      </c>
      <c r="C35" s="93"/>
      <c r="D35" s="98" t="s">
        <v>48</v>
      </c>
      <c r="E35" s="95" t="s">
        <v>89</v>
      </c>
      <c r="F35" s="99" t="s">
        <v>237</v>
      </c>
      <c r="G35" s="96" t="s">
        <v>264</v>
      </c>
      <c r="H35" s="112">
        <v>842424131546</v>
      </c>
      <c r="I35" s="107">
        <v>2.2000000000000002</v>
      </c>
      <c r="J35" s="124">
        <v>1.8</v>
      </c>
      <c r="K35" s="108">
        <v>3.99</v>
      </c>
      <c r="L35" s="85">
        <f t="shared" si="1"/>
        <v>0</v>
      </c>
    </row>
    <row r="36" spans="1:12" s="27" customFormat="1" ht="15.75" customHeight="1" x14ac:dyDescent="0.3">
      <c r="A36" s="27" t="b">
        <f t="shared" si="2"/>
        <v>0</v>
      </c>
      <c r="B36" s="28">
        <v>6</v>
      </c>
      <c r="C36" s="93"/>
      <c r="D36" s="98" t="s">
        <v>49</v>
      </c>
      <c r="E36" s="100" t="s">
        <v>90</v>
      </c>
      <c r="F36" s="99" t="s">
        <v>238</v>
      </c>
      <c r="G36" s="96" t="s">
        <v>264</v>
      </c>
      <c r="H36" s="112">
        <v>842424131553</v>
      </c>
      <c r="I36" s="107">
        <v>2.75</v>
      </c>
      <c r="J36" s="124">
        <v>2.25</v>
      </c>
      <c r="K36" s="108">
        <v>4.99</v>
      </c>
      <c r="L36" s="85">
        <f t="shared" si="1"/>
        <v>0</v>
      </c>
    </row>
    <row r="37" spans="1:12" s="27" customFormat="1" ht="15.75" customHeight="1" x14ac:dyDescent="0.3">
      <c r="B37" s="28"/>
      <c r="C37" s="93"/>
      <c r="D37" s="98" t="s">
        <v>50</v>
      </c>
      <c r="E37" s="95" t="s">
        <v>91</v>
      </c>
      <c r="F37" s="99" t="s">
        <v>239</v>
      </c>
      <c r="G37" s="96" t="s">
        <v>264</v>
      </c>
      <c r="H37" s="112">
        <v>842424131560</v>
      </c>
      <c r="I37" s="107">
        <v>2.75</v>
      </c>
      <c r="J37" s="124">
        <v>2.25</v>
      </c>
      <c r="K37" s="108">
        <v>4.99</v>
      </c>
      <c r="L37" s="86">
        <f t="shared" ref="L37:L44" si="3">J37*C37</f>
        <v>0</v>
      </c>
    </row>
    <row r="38" spans="1:12" s="27" customFormat="1" ht="15.75" customHeight="1" x14ac:dyDescent="0.3">
      <c r="A38" s="27" t="b">
        <f t="shared" si="2"/>
        <v>0</v>
      </c>
      <c r="B38" s="28">
        <v>6</v>
      </c>
      <c r="C38" s="93"/>
      <c r="D38" s="98" t="s">
        <v>51</v>
      </c>
      <c r="E38" s="95" t="s">
        <v>92</v>
      </c>
      <c r="F38" s="99" t="s">
        <v>235</v>
      </c>
      <c r="G38" s="96" t="s">
        <v>264</v>
      </c>
      <c r="H38" s="112">
        <v>842424131577</v>
      </c>
      <c r="I38" s="107">
        <v>2.75</v>
      </c>
      <c r="J38" s="124">
        <v>2.25</v>
      </c>
      <c r="K38" s="108">
        <v>4.99</v>
      </c>
      <c r="L38" s="85">
        <f t="shared" si="3"/>
        <v>0</v>
      </c>
    </row>
    <row r="39" spans="1:12" s="27" customFormat="1" ht="15.75" customHeight="1" x14ac:dyDescent="0.3">
      <c r="B39" s="28"/>
      <c r="C39" s="93"/>
      <c r="D39" s="98" t="s">
        <v>52</v>
      </c>
      <c r="E39" s="95" t="s">
        <v>93</v>
      </c>
      <c r="F39" s="99" t="s">
        <v>236</v>
      </c>
      <c r="G39" s="96" t="s">
        <v>264</v>
      </c>
      <c r="H39" s="112">
        <v>842424131584</v>
      </c>
      <c r="I39" s="107">
        <v>2.75</v>
      </c>
      <c r="J39" s="124">
        <v>2.25</v>
      </c>
      <c r="K39" s="108">
        <v>4.99</v>
      </c>
      <c r="L39" s="86">
        <f t="shared" si="3"/>
        <v>0</v>
      </c>
    </row>
    <row r="40" spans="1:12" s="27" customFormat="1" ht="15.75" customHeight="1" x14ac:dyDescent="0.3">
      <c r="A40" s="27" t="b">
        <f t="shared" si="2"/>
        <v>0</v>
      </c>
      <c r="B40" s="28">
        <v>6</v>
      </c>
      <c r="C40" s="93"/>
      <c r="D40" s="98" t="s">
        <v>53</v>
      </c>
      <c r="E40" s="95" t="s">
        <v>94</v>
      </c>
      <c r="F40" s="99" t="s">
        <v>237</v>
      </c>
      <c r="G40" s="96" t="s">
        <v>264</v>
      </c>
      <c r="H40" s="112">
        <v>842424131591</v>
      </c>
      <c r="I40" s="107">
        <v>2.75</v>
      </c>
      <c r="J40" s="124">
        <v>2.25</v>
      </c>
      <c r="K40" s="108">
        <v>4.99</v>
      </c>
      <c r="L40" s="85">
        <f t="shared" si="3"/>
        <v>0</v>
      </c>
    </row>
    <row r="41" spans="1:12" s="27" customFormat="1" ht="15.75" customHeight="1" x14ac:dyDescent="0.3">
      <c r="A41" s="27" t="b">
        <f t="shared" si="2"/>
        <v>0</v>
      </c>
      <c r="B41" s="28">
        <v>6</v>
      </c>
      <c r="C41" s="93"/>
      <c r="D41" s="98" t="s">
        <v>54</v>
      </c>
      <c r="E41" s="95" t="s">
        <v>95</v>
      </c>
      <c r="F41" s="99" t="s">
        <v>238</v>
      </c>
      <c r="G41" s="96" t="s">
        <v>264</v>
      </c>
      <c r="H41" s="112">
        <v>842424131607</v>
      </c>
      <c r="I41" s="107">
        <v>2.75</v>
      </c>
      <c r="J41" s="124">
        <v>2.25</v>
      </c>
      <c r="K41" s="108">
        <v>4.99</v>
      </c>
      <c r="L41" s="85">
        <f t="shared" si="3"/>
        <v>0</v>
      </c>
    </row>
    <row r="42" spans="1:12" s="27" customFormat="1" ht="15.75" customHeight="1" x14ac:dyDescent="0.3">
      <c r="A42" s="27" t="b">
        <f t="shared" si="2"/>
        <v>0</v>
      </c>
      <c r="B42" s="28">
        <v>6</v>
      </c>
      <c r="C42" s="93"/>
      <c r="D42" s="98" t="s">
        <v>55</v>
      </c>
      <c r="E42" s="95" t="s">
        <v>96</v>
      </c>
      <c r="F42" s="99" t="s">
        <v>239</v>
      </c>
      <c r="G42" s="96" t="s">
        <v>264</v>
      </c>
      <c r="H42" s="112">
        <v>842424131614</v>
      </c>
      <c r="I42" s="107">
        <v>2.75</v>
      </c>
      <c r="J42" s="124">
        <v>2.25</v>
      </c>
      <c r="K42" s="108">
        <v>4.99</v>
      </c>
      <c r="L42" s="85">
        <f t="shared" si="3"/>
        <v>0</v>
      </c>
    </row>
    <row r="43" spans="1:12" s="27" customFormat="1" ht="15.75" customHeight="1" x14ac:dyDescent="0.3">
      <c r="A43" s="27" t="b">
        <f t="shared" si="2"/>
        <v>0</v>
      </c>
      <c r="B43" s="28">
        <v>6</v>
      </c>
      <c r="C43" s="93"/>
      <c r="D43" s="98" t="s">
        <v>56</v>
      </c>
      <c r="E43" s="95" t="s">
        <v>97</v>
      </c>
      <c r="F43" s="99" t="s">
        <v>235</v>
      </c>
      <c r="G43" s="96" t="s">
        <v>264</v>
      </c>
      <c r="H43" s="112">
        <v>842424131621</v>
      </c>
      <c r="I43" s="107">
        <v>2.75</v>
      </c>
      <c r="J43" s="124">
        <v>2.25</v>
      </c>
      <c r="K43" s="108">
        <v>4.99</v>
      </c>
      <c r="L43" s="85">
        <f t="shared" si="3"/>
        <v>0</v>
      </c>
    </row>
    <row r="44" spans="1:12" s="27" customFormat="1" ht="15.75" customHeight="1" x14ac:dyDescent="0.3">
      <c r="B44" s="28"/>
      <c r="C44" s="93"/>
      <c r="D44" s="98" t="s">
        <v>57</v>
      </c>
      <c r="E44" s="95" t="s">
        <v>98</v>
      </c>
      <c r="F44" s="99" t="s">
        <v>236</v>
      </c>
      <c r="G44" s="96" t="s">
        <v>264</v>
      </c>
      <c r="H44" s="112">
        <v>842424131638</v>
      </c>
      <c r="I44" s="107">
        <v>2.75</v>
      </c>
      <c r="J44" s="124">
        <v>2.25</v>
      </c>
      <c r="K44" s="108">
        <v>4.99</v>
      </c>
      <c r="L44" s="86">
        <f t="shared" si="3"/>
        <v>0</v>
      </c>
    </row>
    <row r="45" spans="1:12" s="27" customFormat="1" ht="15.75" customHeight="1" x14ac:dyDescent="0.3">
      <c r="A45" s="27" t="b">
        <f t="shared" si="2"/>
        <v>0</v>
      </c>
      <c r="B45" s="28">
        <v>6</v>
      </c>
      <c r="C45" s="93"/>
      <c r="D45" s="98" t="s">
        <v>58</v>
      </c>
      <c r="E45" s="100" t="s">
        <v>99</v>
      </c>
      <c r="F45" s="99" t="s">
        <v>240</v>
      </c>
      <c r="G45" s="96" t="s">
        <v>264</v>
      </c>
      <c r="H45" s="112">
        <v>842424131645</v>
      </c>
      <c r="I45" s="107">
        <v>2.2000000000000002</v>
      </c>
      <c r="J45" s="124">
        <v>1.8</v>
      </c>
      <c r="K45" s="108">
        <v>3.99</v>
      </c>
      <c r="L45" s="85">
        <f t="shared" si="1"/>
        <v>0</v>
      </c>
    </row>
    <row r="46" spans="1:12" s="27" customFormat="1" ht="15.75" customHeight="1" x14ac:dyDescent="0.3">
      <c r="A46" s="27" t="b">
        <f t="shared" si="2"/>
        <v>0</v>
      </c>
      <c r="B46" s="28">
        <v>6</v>
      </c>
      <c r="C46" s="93"/>
      <c r="D46" s="98" t="s">
        <v>59</v>
      </c>
      <c r="E46" s="95" t="s">
        <v>100</v>
      </c>
      <c r="F46" s="99" t="s">
        <v>238</v>
      </c>
      <c r="G46" s="96" t="s">
        <v>264</v>
      </c>
      <c r="H46" s="112">
        <v>842424131652</v>
      </c>
      <c r="I46" s="107">
        <v>2.2000000000000002</v>
      </c>
      <c r="J46" s="124">
        <v>1.8</v>
      </c>
      <c r="K46" s="108">
        <v>3.99</v>
      </c>
      <c r="L46" s="85">
        <f t="shared" si="1"/>
        <v>0</v>
      </c>
    </row>
    <row r="47" spans="1:12" s="27" customFormat="1" ht="15.75" customHeight="1" x14ac:dyDescent="0.3">
      <c r="A47" s="27" t="b">
        <f t="shared" si="2"/>
        <v>0</v>
      </c>
      <c r="B47" s="28">
        <v>6</v>
      </c>
      <c r="C47" s="93"/>
      <c r="D47" s="98" t="s">
        <v>257</v>
      </c>
      <c r="E47" s="95" t="s">
        <v>260</v>
      </c>
      <c r="F47" s="99" t="s">
        <v>263</v>
      </c>
      <c r="G47" s="96" t="s">
        <v>264</v>
      </c>
      <c r="H47" s="112">
        <v>842424132833</v>
      </c>
      <c r="I47" s="107">
        <v>2.2000000000000002</v>
      </c>
      <c r="J47" s="124">
        <v>1.8</v>
      </c>
      <c r="K47" s="108">
        <v>3.99</v>
      </c>
      <c r="L47" s="85">
        <f t="shared" si="1"/>
        <v>0</v>
      </c>
    </row>
    <row r="48" spans="1:12" s="27" customFormat="1" ht="15.75" customHeight="1" x14ac:dyDescent="0.3">
      <c r="A48" s="27" t="b">
        <f t="shared" si="2"/>
        <v>0</v>
      </c>
      <c r="B48" s="28">
        <v>6</v>
      </c>
      <c r="C48" s="93"/>
      <c r="D48" s="98" t="s">
        <v>60</v>
      </c>
      <c r="E48" s="100" t="s">
        <v>101</v>
      </c>
      <c r="F48" s="99" t="s">
        <v>240</v>
      </c>
      <c r="G48" s="96" t="s">
        <v>264</v>
      </c>
      <c r="H48" s="112">
        <v>842424131676</v>
      </c>
      <c r="I48" s="107">
        <v>1.65</v>
      </c>
      <c r="J48" s="124">
        <v>1.35</v>
      </c>
      <c r="K48" s="108">
        <v>2.99</v>
      </c>
      <c r="L48" s="85">
        <f t="shared" si="1"/>
        <v>0</v>
      </c>
    </row>
    <row r="49" spans="1:12" s="27" customFormat="1" ht="15.75" customHeight="1" x14ac:dyDescent="0.3">
      <c r="A49" s="27" t="b">
        <f t="shared" si="2"/>
        <v>0</v>
      </c>
      <c r="B49" s="28">
        <v>6</v>
      </c>
      <c r="C49" s="93"/>
      <c r="D49" s="98" t="s">
        <v>61</v>
      </c>
      <c r="E49" s="95" t="s">
        <v>102</v>
      </c>
      <c r="F49" s="99" t="s">
        <v>238</v>
      </c>
      <c r="G49" s="96" t="s">
        <v>264</v>
      </c>
      <c r="H49" s="112">
        <v>842424131683</v>
      </c>
      <c r="I49" s="107">
        <v>1.65</v>
      </c>
      <c r="J49" s="124">
        <v>1.35</v>
      </c>
      <c r="K49" s="108">
        <v>2.99</v>
      </c>
      <c r="L49" s="85">
        <f t="shared" si="1"/>
        <v>0</v>
      </c>
    </row>
    <row r="50" spans="1:12" s="27" customFormat="1" ht="15.75" customHeight="1" x14ac:dyDescent="0.3">
      <c r="A50" s="27" t="b">
        <f t="shared" si="2"/>
        <v>0</v>
      </c>
      <c r="B50" s="28">
        <v>6</v>
      </c>
      <c r="C50" s="93"/>
      <c r="D50" s="98" t="s">
        <v>258</v>
      </c>
      <c r="E50" s="95" t="s">
        <v>261</v>
      </c>
      <c r="F50" s="99" t="s">
        <v>263</v>
      </c>
      <c r="G50" s="96" t="s">
        <v>264</v>
      </c>
      <c r="H50" s="112">
        <v>842424132840</v>
      </c>
      <c r="I50" s="107">
        <v>1.65</v>
      </c>
      <c r="J50" s="124">
        <v>1.35</v>
      </c>
      <c r="K50" s="108">
        <v>2.99</v>
      </c>
      <c r="L50" s="85">
        <f t="shared" si="1"/>
        <v>0</v>
      </c>
    </row>
    <row r="51" spans="1:12" s="27" customFormat="1" ht="15.75" customHeight="1" x14ac:dyDescent="0.3">
      <c r="B51" s="28"/>
      <c r="C51" s="93"/>
      <c r="D51" s="98" t="s">
        <v>62</v>
      </c>
      <c r="E51" s="95" t="s">
        <v>103</v>
      </c>
      <c r="F51" s="104" t="s">
        <v>239</v>
      </c>
      <c r="G51" s="105" t="s">
        <v>264</v>
      </c>
      <c r="H51" s="112">
        <v>842424131706</v>
      </c>
      <c r="I51" s="107">
        <v>2.75</v>
      </c>
      <c r="J51" s="124">
        <v>2.25</v>
      </c>
      <c r="K51" s="108">
        <v>4.99</v>
      </c>
      <c r="L51" s="85">
        <f t="shared" si="1"/>
        <v>0</v>
      </c>
    </row>
    <row r="52" spans="1:12" s="27" customFormat="1" ht="15.75" customHeight="1" x14ac:dyDescent="0.3">
      <c r="B52" s="28"/>
      <c r="C52" s="93"/>
      <c r="D52" s="98" t="s">
        <v>63</v>
      </c>
      <c r="E52" s="95" t="s">
        <v>104</v>
      </c>
      <c r="F52" s="104" t="s">
        <v>235</v>
      </c>
      <c r="G52" s="105" t="s">
        <v>264</v>
      </c>
      <c r="H52" s="112">
        <v>842424131713</v>
      </c>
      <c r="I52" s="107">
        <v>2.75</v>
      </c>
      <c r="J52" s="124">
        <v>2.25</v>
      </c>
      <c r="K52" s="108">
        <v>4.99</v>
      </c>
      <c r="L52" s="85">
        <f t="shared" ref="L52" si="4">J52*C52</f>
        <v>0</v>
      </c>
    </row>
    <row r="53" spans="1:12" s="27" customFormat="1" ht="15.75" customHeight="1" x14ac:dyDescent="0.3">
      <c r="A53" s="27" t="b">
        <f t="shared" si="2"/>
        <v>0</v>
      </c>
      <c r="B53" s="28">
        <v>6</v>
      </c>
      <c r="C53" s="93"/>
      <c r="D53" s="98" t="s">
        <v>64</v>
      </c>
      <c r="E53" s="95" t="s">
        <v>105</v>
      </c>
      <c r="F53" s="104" t="s">
        <v>236</v>
      </c>
      <c r="G53" s="105" t="s">
        <v>264</v>
      </c>
      <c r="H53" s="112">
        <v>842424131720</v>
      </c>
      <c r="I53" s="107">
        <v>2.75</v>
      </c>
      <c r="J53" s="124">
        <v>2.25</v>
      </c>
      <c r="K53" s="108">
        <v>4.99</v>
      </c>
      <c r="L53" s="85">
        <f t="shared" si="1"/>
        <v>0</v>
      </c>
    </row>
    <row r="54" spans="1:12" s="27" customFormat="1" ht="15.75" customHeight="1" x14ac:dyDescent="0.3">
      <c r="B54" s="28"/>
      <c r="C54" s="93"/>
      <c r="D54" s="98" t="s">
        <v>65</v>
      </c>
      <c r="E54" s="95" t="s">
        <v>106</v>
      </c>
      <c r="F54" s="104" t="s">
        <v>237</v>
      </c>
      <c r="G54" s="105" t="s">
        <v>264</v>
      </c>
      <c r="H54" s="112">
        <v>842424131737</v>
      </c>
      <c r="I54" s="107">
        <v>2.75</v>
      </c>
      <c r="J54" s="124">
        <v>2.25</v>
      </c>
      <c r="K54" s="108">
        <v>4.99</v>
      </c>
      <c r="L54" s="85">
        <f t="shared" si="1"/>
        <v>0</v>
      </c>
    </row>
    <row r="55" spans="1:12" s="27" customFormat="1" ht="15.75" customHeight="1" x14ac:dyDescent="0.3">
      <c r="A55" s="27" t="b">
        <f t="shared" si="2"/>
        <v>0</v>
      </c>
      <c r="B55" s="28">
        <v>6</v>
      </c>
      <c r="C55" s="93"/>
      <c r="D55" s="98" t="s">
        <v>66</v>
      </c>
      <c r="E55" s="95" t="s">
        <v>107</v>
      </c>
      <c r="F55" s="104" t="s">
        <v>241</v>
      </c>
      <c r="G55" s="105" t="s">
        <v>264</v>
      </c>
      <c r="H55" s="112">
        <v>842424131744</v>
      </c>
      <c r="I55" s="107">
        <v>2.75</v>
      </c>
      <c r="J55" s="124">
        <v>2.25</v>
      </c>
      <c r="K55" s="108">
        <v>4.99</v>
      </c>
      <c r="L55" s="85">
        <f t="shared" si="1"/>
        <v>0</v>
      </c>
    </row>
    <row r="56" spans="1:12" s="27" customFormat="1" ht="15.75" customHeight="1" x14ac:dyDescent="0.3">
      <c r="A56" s="27" t="b">
        <f t="shared" si="2"/>
        <v>0</v>
      </c>
      <c r="B56" s="28">
        <v>6</v>
      </c>
      <c r="C56" s="93"/>
      <c r="D56" s="98" t="s">
        <v>67</v>
      </c>
      <c r="E56" s="95" t="s">
        <v>108</v>
      </c>
      <c r="F56" s="104" t="s">
        <v>242</v>
      </c>
      <c r="G56" s="105" t="s">
        <v>264</v>
      </c>
      <c r="H56" s="112">
        <v>842424131751</v>
      </c>
      <c r="I56" s="107">
        <v>2.75</v>
      </c>
      <c r="J56" s="124">
        <v>2.25</v>
      </c>
      <c r="K56" s="108">
        <v>4.99</v>
      </c>
      <c r="L56" s="85">
        <f t="shared" si="1"/>
        <v>0</v>
      </c>
    </row>
    <row r="57" spans="1:12" s="27" customFormat="1" ht="15.75" customHeight="1" x14ac:dyDescent="0.3">
      <c r="A57" s="27" t="b">
        <f t="shared" si="2"/>
        <v>0</v>
      </c>
      <c r="B57" s="28">
        <v>6</v>
      </c>
      <c r="C57" s="93"/>
      <c r="D57" s="98" t="s">
        <v>68</v>
      </c>
      <c r="E57" s="100" t="s">
        <v>109</v>
      </c>
      <c r="F57" s="104" t="s">
        <v>243</v>
      </c>
      <c r="G57" s="105" t="s">
        <v>264</v>
      </c>
      <c r="H57" s="112">
        <v>842424131768</v>
      </c>
      <c r="I57" s="107">
        <v>3.85</v>
      </c>
      <c r="J57" s="124">
        <v>3.15</v>
      </c>
      <c r="K57" s="108">
        <v>6.99</v>
      </c>
      <c r="L57" s="85">
        <f t="shared" si="1"/>
        <v>0</v>
      </c>
    </row>
    <row r="58" spans="1:12" s="27" customFormat="1" ht="15.75" customHeight="1" x14ac:dyDescent="0.3">
      <c r="A58" s="27" t="b">
        <f t="shared" si="2"/>
        <v>0</v>
      </c>
      <c r="B58" s="28">
        <v>6</v>
      </c>
      <c r="C58" s="93"/>
      <c r="D58" s="98" t="s">
        <v>69</v>
      </c>
      <c r="E58" s="95" t="s">
        <v>110</v>
      </c>
      <c r="F58" s="104" t="s">
        <v>244</v>
      </c>
      <c r="G58" s="105" t="s">
        <v>264</v>
      </c>
      <c r="H58" s="112">
        <v>842424131775</v>
      </c>
      <c r="I58" s="107">
        <v>3.85</v>
      </c>
      <c r="J58" s="124">
        <v>3.15</v>
      </c>
      <c r="K58" s="108">
        <v>6.99</v>
      </c>
      <c r="L58" s="85">
        <f t="shared" si="1"/>
        <v>0</v>
      </c>
    </row>
    <row r="59" spans="1:12" s="27" customFormat="1" ht="15.75" customHeight="1" x14ac:dyDescent="0.3">
      <c r="B59" s="28"/>
      <c r="C59" s="93"/>
      <c r="D59" s="98" t="s">
        <v>70</v>
      </c>
      <c r="E59" s="95" t="s">
        <v>111</v>
      </c>
      <c r="F59" s="104" t="s">
        <v>245</v>
      </c>
      <c r="G59" s="105" t="s">
        <v>264</v>
      </c>
      <c r="H59" s="112">
        <v>842424131782</v>
      </c>
      <c r="I59" s="107">
        <v>3.85</v>
      </c>
      <c r="J59" s="124">
        <v>3.15</v>
      </c>
      <c r="K59" s="108">
        <v>6.99</v>
      </c>
      <c r="L59" s="85">
        <f t="shared" ref="L59" si="5">J59*C59</f>
        <v>0</v>
      </c>
    </row>
    <row r="60" spans="1:12" s="27" customFormat="1" ht="15.75" customHeight="1" x14ac:dyDescent="0.3">
      <c r="A60" s="27" t="b">
        <f t="shared" si="2"/>
        <v>0</v>
      </c>
      <c r="B60" s="28">
        <v>6</v>
      </c>
      <c r="C60" s="93"/>
      <c r="D60" s="98" t="s">
        <v>71</v>
      </c>
      <c r="E60" s="95" t="s">
        <v>112</v>
      </c>
      <c r="F60" s="104" t="s">
        <v>246</v>
      </c>
      <c r="G60" s="105" t="s">
        <v>264</v>
      </c>
      <c r="H60" s="112">
        <v>842424131799</v>
      </c>
      <c r="I60" s="107">
        <v>3.85</v>
      </c>
      <c r="J60" s="124">
        <v>3.15</v>
      </c>
      <c r="K60" s="108">
        <v>6.99</v>
      </c>
      <c r="L60" s="85">
        <f t="shared" si="1"/>
        <v>0</v>
      </c>
    </row>
    <row r="61" spans="1:12" s="27" customFormat="1" ht="15.75" customHeight="1" x14ac:dyDescent="0.3">
      <c r="A61" s="27" t="b">
        <f t="shared" si="2"/>
        <v>0</v>
      </c>
      <c r="B61" s="28">
        <v>6</v>
      </c>
      <c r="C61" s="93"/>
      <c r="D61" s="98" t="s">
        <v>72</v>
      </c>
      <c r="E61" s="95" t="s">
        <v>113</v>
      </c>
      <c r="F61" s="104" t="s">
        <v>247</v>
      </c>
      <c r="G61" s="106" t="s">
        <v>264</v>
      </c>
      <c r="H61" s="112">
        <v>842424131805</v>
      </c>
      <c r="I61" s="107">
        <v>2.75</v>
      </c>
      <c r="J61" s="124">
        <v>2.25</v>
      </c>
      <c r="K61" s="108">
        <v>4.99</v>
      </c>
      <c r="L61" s="85">
        <f t="shared" si="1"/>
        <v>0</v>
      </c>
    </row>
    <row r="62" spans="1:12" s="27" customFormat="1" ht="15.75" customHeight="1" x14ac:dyDescent="0.3">
      <c r="A62" s="27" t="b">
        <f t="shared" si="2"/>
        <v>0</v>
      </c>
      <c r="B62" s="28">
        <v>6</v>
      </c>
      <c r="C62" s="93"/>
      <c r="D62" s="98" t="s">
        <v>73</v>
      </c>
      <c r="E62" s="95" t="s">
        <v>114</v>
      </c>
      <c r="F62" s="104" t="s">
        <v>248</v>
      </c>
      <c r="G62" s="106" t="s">
        <v>264</v>
      </c>
      <c r="H62" s="112">
        <v>842424131812</v>
      </c>
      <c r="I62" s="107">
        <v>2.75</v>
      </c>
      <c r="J62" s="124">
        <v>2.25</v>
      </c>
      <c r="K62" s="108">
        <v>4.99</v>
      </c>
      <c r="L62" s="85">
        <f t="shared" si="1"/>
        <v>0</v>
      </c>
    </row>
    <row r="63" spans="1:12" s="27" customFormat="1" ht="15.75" customHeight="1" x14ac:dyDescent="0.3">
      <c r="A63" s="27" t="b">
        <f t="shared" si="2"/>
        <v>0</v>
      </c>
      <c r="B63" s="28">
        <v>6</v>
      </c>
      <c r="C63" s="93"/>
      <c r="D63" s="98" t="s">
        <v>74</v>
      </c>
      <c r="E63" s="95" t="s">
        <v>267</v>
      </c>
      <c r="F63" s="99" t="s">
        <v>244</v>
      </c>
      <c r="G63" s="106" t="s">
        <v>264</v>
      </c>
      <c r="H63" s="112">
        <v>842424131829</v>
      </c>
      <c r="I63" s="107">
        <v>2.75</v>
      </c>
      <c r="J63" s="124">
        <v>2.25</v>
      </c>
      <c r="K63" s="108">
        <v>4.99</v>
      </c>
      <c r="L63" s="85">
        <f t="shared" si="1"/>
        <v>0</v>
      </c>
    </row>
    <row r="64" spans="1:12" s="27" customFormat="1" ht="15.75" customHeight="1" x14ac:dyDescent="0.3">
      <c r="A64" s="27" t="b">
        <f t="shared" si="2"/>
        <v>0</v>
      </c>
      <c r="B64" s="28">
        <v>6</v>
      </c>
      <c r="C64" s="93"/>
      <c r="D64" s="98" t="s">
        <v>75</v>
      </c>
      <c r="E64" s="95" t="s">
        <v>268</v>
      </c>
      <c r="F64" s="99" t="s">
        <v>249</v>
      </c>
      <c r="G64" s="106" t="s">
        <v>264</v>
      </c>
      <c r="H64" s="112">
        <v>842424131836</v>
      </c>
      <c r="I64" s="107">
        <v>2.75</v>
      </c>
      <c r="J64" s="124">
        <v>2.25</v>
      </c>
      <c r="K64" s="108">
        <v>4.99</v>
      </c>
      <c r="L64" s="85">
        <f t="shared" si="1"/>
        <v>0</v>
      </c>
    </row>
    <row r="65" spans="1:12" s="27" customFormat="1" ht="15.75" customHeight="1" x14ac:dyDescent="0.3">
      <c r="A65" s="27" t="b">
        <f t="shared" si="2"/>
        <v>0</v>
      </c>
      <c r="B65" s="28">
        <v>6</v>
      </c>
      <c r="C65" s="93"/>
      <c r="D65" s="98" t="s">
        <v>76</v>
      </c>
      <c r="E65" s="95" t="s">
        <v>269</v>
      </c>
      <c r="F65" s="99" t="s">
        <v>250</v>
      </c>
      <c r="G65" s="106" t="s">
        <v>264</v>
      </c>
      <c r="H65" s="112">
        <v>842424131843</v>
      </c>
      <c r="I65" s="107">
        <v>2.75</v>
      </c>
      <c r="J65" s="124">
        <v>2.25</v>
      </c>
      <c r="K65" s="108">
        <v>4.99</v>
      </c>
      <c r="L65" s="85">
        <f t="shared" si="1"/>
        <v>0</v>
      </c>
    </row>
    <row r="66" spans="1:12" s="27" customFormat="1" ht="15.75" customHeight="1" x14ac:dyDescent="0.3">
      <c r="A66" s="27" t="b">
        <f t="shared" si="2"/>
        <v>0</v>
      </c>
      <c r="B66" s="28">
        <v>6</v>
      </c>
      <c r="C66" s="93"/>
      <c r="D66" s="98" t="s">
        <v>77</v>
      </c>
      <c r="E66" s="95" t="s">
        <v>270</v>
      </c>
      <c r="F66" s="99" t="s">
        <v>251</v>
      </c>
      <c r="G66" s="106" t="s">
        <v>264</v>
      </c>
      <c r="H66" s="112">
        <v>842424131850</v>
      </c>
      <c r="I66" s="107">
        <v>2.75</v>
      </c>
      <c r="J66" s="124">
        <v>2.25</v>
      </c>
      <c r="K66" s="108">
        <v>4.99</v>
      </c>
      <c r="L66" s="85">
        <f t="shared" si="1"/>
        <v>0</v>
      </c>
    </row>
    <row r="67" spans="1:12" s="27" customFormat="1" ht="15.75" customHeight="1" x14ac:dyDescent="0.3">
      <c r="A67" s="27" t="b">
        <f t="shared" si="2"/>
        <v>0</v>
      </c>
      <c r="B67" s="28">
        <v>6</v>
      </c>
      <c r="C67" s="93"/>
      <c r="D67" s="98" t="s">
        <v>78</v>
      </c>
      <c r="E67" s="95" t="s">
        <v>115</v>
      </c>
      <c r="F67" s="99" t="s">
        <v>252</v>
      </c>
      <c r="G67" s="106" t="s">
        <v>264</v>
      </c>
      <c r="H67" s="112">
        <v>842424131867</v>
      </c>
      <c r="I67" s="107">
        <v>2.75</v>
      </c>
      <c r="J67" s="124">
        <v>2.25</v>
      </c>
      <c r="K67" s="108">
        <v>4.99</v>
      </c>
      <c r="L67" s="85">
        <f t="shared" si="1"/>
        <v>0</v>
      </c>
    </row>
    <row r="68" spans="1:12" s="27" customFormat="1" ht="15.75" customHeight="1" x14ac:dyDescent="0.3">
      <c r="A68" s="27" t="b">
        <f t="shared" si="2"/>
        <v>0</v>
      </c>
      <c r="B68" s="28">
        <v>6</v>
      </c>
      <c r="C68" s="93"/>
      <c r="D68" s="98" t="s">
        <v>79</v>
      </c>
      <c r="E68" s="95" t="s">
        <v>115</v>
      </c>
      <c r="F68" s="99" t="s">
        <v>252</v>
      </c>
      <c r="G68" s="106" t="s">
        <v>264</v>
      </c>
      <c r="H68" s="112">
        <v>842424131874</v>
      </c>
      <c r="I68" s="107">
        <v>2.75</v>
      </c>
      <c r="J68" s="124">
        <v>2.25</v>
      </c>
      <c r="K68" s="108">
        <v>4.99</v>
      </c>
      <c r="L68" s="85">
        <f t="shared" si="1"/>
        <v>0</v>
      </c>
    </row>
    <row r="69" spans="1:12" s="27" customFormat="1" ht="15.75" customHeight="1" x14ac:dyDescent="0.3">
      <c r="A69" s="27" t="b">
        <f t="shared" si="2"/>
        <v>0</v>
      </c>
      <c r="B69" s="28">
        <v>6</v>
      </c>
      <c r="C69" s="93"/>
      <c r="D69" s="98" t="s">
        <v>80</v>
      </c>
      <c r="E69" s="95" t="s">
        <v>116</v>
      </c>
      <c r="F69" s="99" t="s">
        <v>253</v>
      </c>
      <c r="G69" s="96" t="s">
        <v>264</v>
      </c>
      <c r="H69" s="112">
        <v>842424131881</v>
      </c>
      <c r="I69" s="107">
        <v>2.75</v>
      </c>
      <c r="J69" s="124">
        <v>2.25</v>
      </c>
      <c r="K69" s="108">
        <v>4.99</v>
      </c>
      <c r="L69" s="85">
        <f t="shared" si="1"/>
        <v>0</v>
      </c>
    </row>
    <row r="70" spans="1:12" s="27" customFormat="1" ht="15.75" customHeight="1" x14ac:dyDescent="0.3">
      <c r="B70" s="28"/>
      <c r="C70" s="93"/>
      <c r="D70" s="98" t="s">
        <v>81</v>
      </c>
      <c r="E70" s="95" t="s">
        <v>117</v>
      </c>
      <c r="F70" s="99" t="s">
        <v>254</v>
      </c>
      <c r="G70" s="96" t="s">
        <v>264</v>
      </c>
      <c r="H70" s="112">
        <v>842424131898</v>
      </c>
      <c r="I70" s="107">
        <v>2.75</v>
      </c>
      <c r="J70" s="124">
        <v>2.25</v>
      </c>
      <c r="K70" s="108">
        <v>4.99</v>
      </c>
      <c r="L70" s="86">
        <f t="shared" ref="L70" si="6">J70*C70</f>
        <v>0</v>
      </c>
    </row>
    <row r="71" spans="1:12" s="27" customFormat="1" ht="15.75" customHeight="1" x14ac:dyDescent="0.3">
      <c r="A71" s="27" t="b">
        <f t="shared" si="2"/>
        <v>0</v>
      </c>
      <c r="B71" s="28">
        <v>6</v>
      </c>
      <c r="C71" s="93"/>
      <c r="D71" s="98" t="s">
        <v>82</v>
      </c>
      <c r="E71" s="95" t="s">
        <v>118</v>
      </c>
      <c r="F71" s="99" t="s">
        <v>240</v>
      </c>
      <c r="G71" s="96" t="s">
        <v>264</v>
      </c>
      <c r="H71" s="112">
        <v>842424131904</v>
      </c>
      <c r="I71" s="107">
        <v>2.75</v>
      </c>
      <c r="J71" s="124">
        <v>2.25</v>
      </c>
      <c r="K71" s="108">
        <v>4.99</v>
      </c>
      <c r="L71" s="85">
        <f t="shared" si="1"/>
        <v>0</v>
      </c>
    </row>
    <row r="72" spans="1:12" s="27" customFormat="1" ht="15.75" customHeight="1" x14ac:dyDescent="0.3">
      <c r="A72" s="27" t="b">
        <f t="shared" si="2"/>
        <v>0</v>
      </c>
      <c r="B72" s="28">
        <v>6</v>
      </c>
      <c r="C72" s="93"/>
      <c r="D72" s="98" t="s">
        <v>83</v>
      </c>
      <c r="E72" s="95" t="s">
        <v>119</v>
      </c>
      <c r="F72" s="99" t="s">
        <v>238</v>
      </c>
      <c r="G72" s="96" t="s">
        <v>264</v>
      </c>
      <c r="H72" s="112">
        <v>842424131911</v>
      </c>
      <c r="I72" s="107">
        <v>2.75</v>
      </c>
      <c r="J72" s="124">
        <v>2.25</v>
      </c>
      <c r="K72" s="108">
        <v>4.99</v>
      </c>
      <c r="L72" s="85">
        <f t="shared" si="1"/>
        <v>0</v>
      </c>
    </row>
    <row r="73" spans="1:12" s="27" customFormat="1" ht="15.75" customHeight="1" x14ac:dyDescent="0.3">
      <c r="A73" s="27" t="b">
        <f t="shared" si="2"/>
        <v>0</v>
      </c>
      <c r="B73" s="28">
        <v>6</v>
      </c>
      <c r="C73" s="93"/>
      <c r="D73" s="98" t="s">
        <v>259</v>
      </c>
      <c r="E73" s="95" t="s">
        <v>262</v>
      </c>
      <c r="F73" s="99" t="s">
        <v>263</v>
      </c>
      <c r="G73" s="96" t="s">
        <v>264</v>
      </c>
      <c r="H73" s="112">
        <v>842424132857</v>
      </c>
      <c r="I73" s="107">
        <v>2.75</v>
      </c>
      <c r="J73" s="124">
        <v>2.25</v>
      </c>
      <c r="K73" s="108">
        <v>4.99</v>
      </c>
      <c r="L73" s="85">
        <f t="shared" si="1"/>
        <v>0</v>
      </c>
    </row>
    <row r="74" spans="1:12" s="27" customFormat="1" ht="15.75" customHeight="1" x14ac:dyDescent="0.3">
      <c r="A74" s="27" t="b">
        <f t="shared" si="2"/>
        <v>0</v>
      </c>
      <c r="B74" s="28">
        <v>6</v>
      </c>
      <c r="C74" s="93"/>
      <c r="D74" s="98" t="s">
        <v>84</v>
      </c>
      <c r="E74" s="95" t="s">
        <v>271</v>
      </c>
      <c r="F74" s="99" t="s">
        <v>255</v>
      </c>
      <c r="G74" s="96" t="s">
        <v>264</v>
      </c>
      <c r="H74" s="112">
        <v>842424131935</v>
      </c>
      <c r="I74" s="107">
        <v>2.75</v>
      </c>
      <c r="J74" s="124">
        <v>2.25</v>
      </c>
      <c r="K74" s="108">
        <v>4.99</v>
      </c>
      <c r="L74" s="85">
        <f t="shared" si="1"/>
        <v>0</v>
      </c>
    </row>
    <row r="75" spans="1:12" s="27" customFormat="1" ht="15.75" customHeight="1" x14ac:dyDescent="0.3">
      <c r="A75" s="27" t="b">
        <f t="shared" si="2"/>
        <v>0</v>
      </c>
      <c r="B75" s="28">
        <v>6</v>
      </c>
      <c r="C75" s="93"/>
      <c r="D75" s="98" t="s">
        <v>85</v>
      </c>
      <c r="E75" s="95" t="s">
        <v>272</v>
      </c>
      <c r="F75" s="99" t="s">
        <v>256</v>
      </c>
      <c r="G75" s="96" t="s">
        <v>264</v>
      </c>
      <c r="H75" s="112">
        <v>842424131942</v>
      </c>
      <c r="I75" s="107">
        <v>2.75</v>
      </c>
      <c r="J75" s="124">
        <v>2.25</v>
      </c>
      <c r="K75" s="108">
        <v>4.99</v>
      </c>
      <c r="L75" s="85">
        <f t="shared" si="1"/>
        <v>0</v>
      </c>
    </row>
    <row r="76" spans="1:12" s="27" customFormat="1" ht="15.75" customHeight="1" x14ac:dyDescent="0.3">
      <c r="A76" s="27" t="b">
        <f t="shared" si="2"/>
        <v>0</v>
      </c>
      <c r="B76" s="28">
        <v>6</v>
      </c>
      <c r="C76" s="93"/>
      <c r="D76" s="98" t="s">
        <v>86</v>
      </c>
      <c r="E76" s="95" t="s">
        <v>273</v>
      </c>
      <c r="F76" s="99" t="s">
        <v>254</v>
      </c>
      <c r="G76" s="96" t="s">
        <v>264</v>
      </c>
      <c r="H76" s="112">
        <v>842424131959</v>
      </c>
      <c r="I76" s="107">
        <v>2.75</v>
      </c>
      <c r="J76" s="124">
        <v>2.25</v>
      </c>
      <c r="K76" s="108">
        <v>4.99</v>
      </c>
      <c r="L76" s="85">
        <f t="shared" si="1"/>
        <v>0</v>
      </c>
    </row>
    <row r="77" spans="1:12" ht="14.45" x14ac:dyDescent="0.3">
      <c r="H77" s="88"/>
      <c r="I77" s="88"/>
    </row>
    <row r="78" spans="1:12" ht="14.45" x14ac:dyDescent="0.3">
      <c r="H78" s="88"/>
      <c r="I78" s="88"/>
    </row>
    <row r="79" spans="1:12" x14ac:dyDescent="0.25">
      <c r="H79" s="88"/>
      <c r="I79" s="88"/>
    </row>
    <row r="80" spans="1:12" x14ac:dyDescent="0.25">
      <c r="H80" s="88"/>
      <c r="I80" s="88"/>
    </row>
    <row r="81" spans="8:9" x14ac:dyDescent="0.25">
      <c r="H81" s="88"/>
      <c r="I81" s="88"/>
    </row>
    <row r="82" spans="8:9" x14ac:dyDescent="0.25">
      <c r="H82" s="88"/>
      <c r="I82" s="88"/>
    </row>
    <row r="83" spans="8:9" x14ac:dyDescent="0.25">
      <c r="H83" s="88"/>
      <c r="I83" s="88"/>
    </row>
    <row r="84" spans="8:9" x14ac:dyDescent="0.25">
      <c r="H84" s="88"/>
      <c r="I84" s="88"/>
    </row>
    <row r="85" spans="8:9" x14ac:dyDescent="0.25">
      <c r="H85" s="88"/>
      <c r="I85" s="88"/>
    </row>
    <row r="86" spans="8:9" x14ac:dyDescent="0.25">
      <c r="H86" s="88"/>
      <c r="I86" s="88"/>
    </row>
  </sheetData>
  <autoFilter ref="C32:C76"/>
  <mergeCells count="22">
    <mergeCell ref="D31:K31"/>
    <mergeCell ref="C30:L30"/>
    <mergeCell ref="J14:L14"/>
    <mergeCell ref="E3:H3"/>
    <mergeCell ref="C5:D5"/>
    <mergeCell ref="C6:D6"/>
    <mergeCell ref="C10:D10"/>
    <mergeCell ref="K17:L17"/>
    <mergeCell ref="E2:H2"/>
    <mergeCell ref="H10:J10"/>
    <mergeCell ref="E4:H4"/>
    <mergeCell ref="C19:L19"/>
    <mergeCell ref="C7:D7"/>
    <mergeCell ref="D15:E15"/>
    <mergeCell ref="D14:E14"/>
    <mergeCell ref="D13:E13"/>
    <mergeCell ref="C12:E12"/>
    <mergeCell ref="H12:L12"/>
    <mergeCell ref="G17:H17"/>
    <mergeCell ref="J13:L13"/>
    <mergeCell ref="J15:L15"/>
    <mergeCell ref="C4:D4"/>
  </mergeCells>
  <phoneticPr fontId="17" type="noConversion"/>
  <conditionalFormatting sqref="C33:C76">
    <cfRule type="expression" dxfId="1" priority="52">
      <formula>A33=TRUE</formula>
    </cfRule>
  </conditionalFormatting>
  <dataValidations count="3">
    <dataValidation type="list" allowBlank="1" showInputMessage="1" showErrorMessage="1" sqref="IQ23">
      <formula1>CustProg</formula1>
    </dataValidation>
    <dataValidation type="list" allowBlank="1" showInputMessage="1" showErrorMessage="1" sqref="K10 E10">
      <formula1>$B$1:$B$2</formula1>
    </dataValidation>
    <dataValidation type="list" allowBlank="1" showInputMessage="1" showErrorMessage="1" sqref="K23">
      <formula1>$B$3:$B$7</formula1>
    </dataValidation>
  </dataValidations>
  <hyperlinks>
    <hyperlink ref="D28" r:id="rId1"/>
  </hyperlinks>
  <pageMargins left="0.25" right="0.25" top="0.75" bottom="0.75" header="0.3" footer="0.3"/>
  <pageSetup scale="46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86"/>
  <sheetViews>
    <sheetView showGridLines="0" tabSelected="1" view="pageBreakPreview" topLeftCell="C1" zoomScaleNormal="100" zoomScaleSheetLayoutView="100" workbookViewId="0">
      <pane ySplit="1" topLeftCell="A50" activePane="bottomLeft" state="frozen"/>
      <selection pane="bottomLeft" activeCell="D28" sqref="D28"/>
    </sheetView>
  </sheetViews>
  <sheetFormatPr defaultColWidth="8.7109375" defaultRowHeight="15" x14ac:dyDescent="0.25"/>
  <cols>
    <col min="1" max="1" width="6.140625" style="3" hidden="1" customWidth="1"/>
    <col min="2" max="2" width="9" style="60" hidden="1" customWidth="1"/>
    <col min="3" max="3" width="18.42578125" style="2" customWidth="1"/>
    <col min="4" max="4" width="36.140625" style="3" bestFit="1" customWidth="1"/>
    <col min="5" max="5" width="53.28515625" style="3" bestFit="1" customWidth="1"/>
    <col min="6" max="6" width="16.140625" style="2" customWidth="1"/>
    <col min="7" max="7" width="13.42578125" style="2" bestFit="1" customWidth="1"/>
    <col min="8" max="9" width="17.42578125" style="3" customWidth="1"/>
    <col min="10" max="10" width="18" style="3" customWidth="1"/>
    <col min="11" max="11" width="13.7109375" style="2" bestFit="1" customWidth="1"/>
    <col min="12" max="12" width="15.42578125" style="2" customWidth="1"/>
    <col min="13" max="13" width="15.42578125" style="3" customWidth="1"/>
    <col min="14" max="14" width="16.85546875" style="3" customWidth="1"/>
    <col min="15" max="16384" width="8.7109375" style="3"/>
  </cols>
  <sheetData>
    <row r="1" spans="2:37" ht="15.75" thickBot="1" x14ac:dyDescent="0.3">
      <c r="B1" s="69" t="s">
        <v>19</v>
      </c>
      <c r="F1" s="3"/>
      <c r="G1" s="3"/>
      <c r="J1" s="54" t="s">
        <v>35</v>
      </c>
      <c r="K1" s="55" t="e">
        <f>L28</f>
        <v>#REF!</v>
      </c>
      <c r="L1" s="37" t="s">
        <v>1</v>
      </c>
      <c r="M1" s="4"/>
    </row>
    <row r="2" spans="2:37" ht="52.9" customHeight="1" x14ac:dyDescent="0.25">
      <c r="B2" s="69" t="s">
        <v>20</v>
      </c>
      <c r="D2"/>
      <c r="E2" s="128" t="s">
        <v>281</v>
      </c>
      <c r="F2" s="128"/>
      <c r="G2" s="128"/>
      <c r="H2" s="128"/>
      <c r="I2" s="153" t="s">
        <v>282</v>
      </c>
      <c r="J2" s="154"/>
    </row>
    <row r="3" spans="2:37" ht="16.899999999999999" customHeight="1" x14ac:dyDescent="0.25">
      <c r="B3" s="70" t="s">
        <v>38</v>
      </c>
      <c r="E3" s="147" t="s">
        <v>0</v>
      </c>
      <c r="F3" s="147"/>
      <c r="G3" s="147"/>
      <c r="H3" s="147"/>
      <c r="I3" s="155" t="s">
        <v>283</v>
      </c>
      <c r="J3" s="156"/>
    </row>
    <row r="4" spans="2:37" ht="14.25" customHeight="1" x14ac:dyDescent="0.25">
      <c r="B4" s="71" t="s">
        <v>21</v>
      </c>
      <c r="C4" s="135" t="s">
        <v>44</v>
      </c>
      <c r="D4" s="135"/>
      <c r="E4" s="131" t="s">
        <v>279</v>
      </c>
      <c r="F4" s="131"/>
      <c r="G4" s="131"/>
      <c r="H4" s="131"/>
      <c r="I4" s="157" t="s">
        <v>284</v>
      </c>
      <c r="J4" s="156"/>
    </row>
    <row r="5" spans="2:37" ht="11.25" customHeight="1" x14ac:dyDescent="0.25">
      <c r="B5" s="71" t="s">
        <v>37</v>
      </c>
      <c r="C5" s="135" t="s">
        <v>40</v>
      </c>
      <c r="D5" s="135"/>
      <c r="E5" s="6"/>
      <c r="F5" s="6"/>
      <c r="G5" s="6"/>
      <c r="H5" s="6"/>
      <c r="I5" s="157" t="s">
        <v>285</v>
      </c>
      <c r="J5" s="158"/>
    </row>
    <row r="6" spans="2:37" ht="11.25" customHeight="1" x14ac:dyDescent="0.25">
      <c r="B6" s="71" t="s">
        <v>22</v>
      </c>
      <c r="C6" s="135" t="s">
        <v>41</v>
      </c>
      <c r="D6" s="135"/>
      <c r="E6" s="6"/>
      <c r="F6" s="6"/>
      <c r="G6" s="6"/>
      <c r="H6" s="6"/>
      <c r="I6" s="159" t="s">
        <v>286</v>
      </c>
      <c r="J6" s="158"/>
    </row>
    <row r="7" spans="2:37" ht="11.25" customHeight="1" x14ac:dyDescent="0.25">
      <c r="B7" s="71" t="s">
        <v>23</v>
      </c>
      <c r="C7" s="135"/>
      <c r="D7" s="135"/>
      <c r="E7" s="6"/>
      <c r="F7" s="6"/>
      <c r="G7" s="6"/>
      <c r="H7" s="6"/>
      <c r="I7" s="160"/>
      <c r="J7" s="158"/>
    </row>
    <row r="8" spans="2:37" ht="7.5" customHeight="1" x14ac:dyDescent="0.25">
      <c r="C8" s="29"/>
      <c r="D8" s="29"/>
      <c r="E8" s="6"/>
      <c r="F8" s="6"/>
      <c r="G8" s="6"/>
      <c r="H8" s="6"/>
      <c r="I8" s="6"/>
    </row>
    <row r="9" spans="2:37" s="59" customFormat="1" ht="18" customHeight="1" x14ac:dyDescent="0.3">
      <c r="B9" s="64"/>
      <c r="C9" s="7"/>
      <c r="D9" s="44"/>
      <c r="E9" s="45"/>
      <c r="F9" s="45"/>
      <c r="G9" s="45"/>
      <c r="H9" s="45"/>
      <c r="I9" s="45"/>
      <c r="J9" s="43"/>
      <c r="K9" s="46"/>
      <c r="L9" s="52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</row>
    <row r="10" spans="2:37" s="47" customFormat="1" ht="18" customHeight="1" x14ac:dyDescent="0.3">
      <c r="B10" s="64"/>
      <c r="C10" s="148" t="s">
        <v>28</v>
      </c>
      <c r="D10" s="129"/>
      <c r="E10" s="68" t="s">
        <v>19</v>
      </c>
      <c r="F10" s="11"/>
      <c r="G10" s="11"/>
      <c r="H10" s="129" t="s">
        <v>43</v>
      </c>
      <c r="I10" s="129"/>
      <c r="J10" s="130"/>
      <c r="K10" s="65" t="s">
        <v>19</v>
      </c>
      <c r="L10" s="53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</row>
    <row r="11" spans="2:37" s="47" customFormat="1" ht="15" customHeight="1" x14ac:dyDescent="0.3">
      <c r="B11" s="64"/>
      <c r="C11" s="51"/>
      <c r="D11" s="50"/>
      <c r="E11" s="45"/>
      <c r="F11" s="11"/>
      <c r="G11" s="11"/>
      <c r="H11" s="48"/>
      <c r="I11" s="48"/>
      <c r="K11" s="49"/>
      <c r="L11" s="53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</row>
    <row r="12" spans="2:37" s="40" customFormat="1" ht="14.45" x14ac:dyDescent="0.3">
      <c r="B12" s="8"/>
      <c r="C12" s="138" t="s">
        <v>6</v>
      </c>
      <c r="D12" s="138"/>
      <c r="E12" s="138"/>
      <c r="F12" s="11"/>
      <c r="G12" s="11"/>
      <c r="H12" s="138" t="s">
        <v>7</v>
      </c>
      <c r="I12" s="138"/>
      <c r="J12" s="138"/>
      <c r="K12" s="138"/>
      <c r="L12" s="13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</row>
    <row r="13" spans="2:37" s="8" customFormat="1" ht="14.45" x14ac:dyDescent="0.3">
      <c r="C13" s="41" t="s">
        <v>30</v>
      </c>
      <c r="D13" s="136"/>
      <c r="E13" s="137"/>
      <c r="F13" s="11"/>
      <c r="G13" s="11"/>
      <c r="H13" s="41" t="s">
        <v>30</v>
      </c>
      <c r="I13" s="119"/>
      <c r="J13" s="141">
        <f>IF(E10="yes",D13,"")</f>
        <v>0</v>
      </c>
      <c r="K13" s="141"/>
      <c r="L13" s="142"/>
    </row>
    <row r="14" spans="2:37" s="8" customFormat="1" ht="14.45" x14ac:dyDescent="0.3">
      <c r="C14" s="41" t="s">
        <v>31</v>
      </c>
      <c r="D14" s="136"/>
      <c r="E14" s="137"/>
      <c r="F14" s="11"/>
      <c r="G14" s="11"/>
      <c r="H14" s="41" t="s">
        <v>31</v>
      </c>
      <c r="I14" s="119"/>
      <c r="J14" s="141">
        <f>IF(E10="yes",D14,"")</f>
        <v>0</v>
      </c>
      <c r="K14" s="141"/>
      <c r="L14" s="142"/>
    </row>
    <row r="15" spans="2:37" s="8" customFormat="1" ht="14.45" x14ac:dyDescent="0.3">
      <c r="C15" s="41" t="s">
        <v>32</v>
      </c>
      <c r="D15" s="136"/>
      <c r="E15" s="137"/>
      <c r="F15" s="11"/>
      <c r="G15" s="11"/>
      <c r="H15" s="41" t="s">
        <v>32</v>
      </c>
      <c r="I15" s="119"/>
      <c r="J15" s="141">
        <f>IF(E10="yes",D15,"")</f>
        <v>0</v>
      </c>
      <c r="K15" s="141"/>
      <c r="L15" s="142"/>
    </row>
    <row r="16" spans="2:37" s="42" customFormat="1" ht="14.45" x14ac:dyDescent="0.3">
      <c r="B16" s="8"/>
      <c r="C16" s="15"/>
      <c r="D16" s="11"/>
      <c r="E16" s="11"/>
      <c r="F16" s="11"/>
      <c r="G16" s="11"/>
      <c r="H16" s="11"/>
      <c r="I16" s="11"/>
      <c r="J16" s="12"/>
      <c r="K16" s="12"/>
      <c r="L16" s="14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</row>
    <row r="17" spans="2:37" s="8" customFormat="1" ht="14.45" x14ac:dyDescent="0.3">
      <c r="C17" s="33" t="s">
        <v>4</v>
      </c>
      <c r="D17" s="76"/>
      <c r="E17" s="10"/>
      <c r="F17" s="10" t="s">
        <v>17</v>
      </c>
      <c r="G17" s="139"/>
      <c r="H17" s="140"/>
      <c r="I17" s="120"/>
      <c r="J17" s="89" t="s">
        <v>34</v>
      </c>
      <c r="K17" s="149"/>
      <c r="L17" s="150"/>
    </row>
    <row r="18" spans="2:37" s="42" customFormat="1" thickBot="1" x14ac:dyDescent="0.35">
      <c r="B18" s="8"/>
      <c r="C18" s="15"/>
      <c r="D18" s="11"/>
      <c r="E18" s="11"/>
      <c r="F18" s="11"/>
      <c r="G18" s="11"/>
      <c r="H18" s="13"/>
      <c r="I18" s="13"/>
      <c r="J18" s="12"/>
      <c r="K18" s="12"/>
      <c r="L18" s="14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</row>
    <row r="19" spans="2:37" s="42" customFormat="1" ht="16.149999999999999" thickBot="1" x14ac:dyDescent="0.35">
      <c r="B19" s="8"/>
      <c r="C19" s="132" t="s">
        <v>16</v>
      </c>
      <c r="D19" s="133"/>
      <c r="E19" s="133"/>
      <c r="F19" s="133"/>
      <c r="G19" s="133"/>
      <c r="H19" s="133"/>
      <c r="I19" s="133"/>
      <c r="J19" s="133"/>
      <c r="K19" s="133"/>
      <c r="L19" s="134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</row>
    <row r="20" spans="2:37" s="42" customFormat="1" ht="9.4" customHeight="1" x14ac:dyDescent="0.3">
      <c r="B20" s="8"/>
      <c r="C20" s="15"/>
      <c r="D20" s="16"/>
      <c r="E20" s="13"/>
      <c r="F20" s="13"/>
      <c r="G20" s="13"/>
      <c r="H20" s="16"/>
      <c r="I20" s="13"/>
      <c r="J20" s="13"/>
      <c r="K20" s="16"/>
      <c r="L20" s="14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</row>
    <row r="21" spans="2:37" s="8" customFormat="1" ht="14.45" x14ac:dyDescent="0.3">
      <c r="C21" s="90" t="s">
        <v>5</v>
      </c>
      <c r="D21" s="38"/>
      <c r="E21" s="89"/>
      <c r="F21" s="89" t="s">
        <v>8</v>
      </c>
      <c r="G21" s="89"/>
      <c r="H21" s="38"/>
      <c r="I21" s="121"/>
      <c r="J21" s="89" t="s">
        <v>287</v>
      </c>
      <c r="K21" s="38"/>
      <c r="L21" s="17"/>
    </row>
    <row r="22" spans="2:37" s="42" customFormat="1" ht="14.45" x14ac:dyDescent="0.3">
      <c r="B22" s="8"/>
      <c r="C22" s="15"/>
      <c r="D22" s="11"/>
      <c r="E22" s="13"/>
      <c r="F22" s="13"/>
      <c r="G22" s="13"/>
      <c r="H22" s="12"/>
      <c r="I22" s="12"/>
      <c r="J22" s="13"/>
      <c r="K22" s="13"/>
      <c r="L22" s="14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2:37" s="8" customFormat="1" ht="14.45" x14ac:dyDescent="0.3">
      <c r="C23" s="90" t="s">
        <v>14</v>
      </c>
      <c r="D23" s="80">
        <v>750</v>
      </c>
      <c r="E23" s="89"/>
      <c r="F23" s="89" t="s">
        <v>10</v>
      </c>
      <c r="G23" s="89"/>
      <c r="H23" s="83" t="s">
        <v>11</v>
      </c>
      <c r="I23" s="122"/>
      <c r="J23" s="89" t="s">
        <v>12</v>
      </c>
      <c r="K23" s="82" t="s">
        <v>38</v>
      </c>
      <c r="L23" s="18"/>
    </row>
    <row r="24" spans="2:37" s="8" customFormat="1" ht="14.45" x14ac:dyDescent="0.3">
      <c r="C24" s="90"/>
      <c r="D24" s="11"/>
      <c r="E24" s="11"/>
      <c r="F24" s="11"/>
      <c r="G24" s="11"/>
      <c r="H24" s="11"/>
      <c r="I24" s="11"/>
      <c r="J24" s="11"/>
      <c r="K24" s="11"/>
      <c r="L24" s="20"/>
    </row>
    <row r="25" spans="2:37" s="8" customFormat="1" ht="14.45" x14ac:dyDescent="0.3">
      <c r="C25" s="90" t="s">
        <v>29</v>
      </c>
      <c r="D25" s="81" t="e">
        <f>IF(L28&gt;=D23,"Yes","No")</f>
        <v>#REF!</v>
      </c>
      <c r="E25" s="89"/>
      <c r="F25" s="89" t="s">
        <v>9</v>
      </c>
      <c r="G25" s="89"/>
      <c r="H25" s="39"/>
      <c r="I25" s="123"/>
      <c r="J25" s="34"/>
      <c r="K25" s="19"/>
      <c r="L25" s="20"/>
    </row>
    <row r="26" spans="2:37" s="42" customFormat="1" ht="14.45" x14ac:dyDescent="0.3">
      <c r="B26" s="8"/>
      <c r="C26" s="30"/>
      <c r="D26" s="21"/>
      <c r="E26" s="35"/>
      <c r="F26" s="35"/>
      <c r="G26" s="35"/>
      <c r="H26" s="22"/>
      <c r="I26" s="22"/>
      <c r="J26" s="22"/>
      <c r="K26" s="22"/>
      <c r="L26" s="36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2:37" s="8" customFormat="1" thickBot="1" x14ac:dyDescent="0.35">
      <c r="C27" s="31"/>
      <c r="D27" s="23"/>
      <c r="E27" s="23"/>
      <c r="F27" s="23"/>
      <c r="G27" s="23"/>
      <c r="H27" s="24"/>
      <c r="I27" s="24"/>
      <c r="J27" s="24"/>
      <c r="K27" s="24"/>
      <c r="L27" s="24"/>
    </row>
    <row r="28" spans="2:37" ht="19.5" customHeight="1" thickBot="1" x14ac:dyDescent="0.35">
      <c r="C28" s="78" t="s">
        <v>288</v>
      </c>
      <c r="D28" s="79"/>
      <c r="E28" s="77"/>
      <c r="F28" s="72"/>
      <c r="G28" s="72"/>
      <c r="K28" s="25" t="s">
        <v>15</v>
      </c>
      <c r="L28" s="26" t="e">
        <f>SUM(L33:L76,#REF!,#REF!)</f>
        <v>#REF!</v>
      </c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</row>
    <row r="29" spans="2:37" ht="11.25" customHeight="1" x14ac:dyDescent="0.3">
      <c r="C29" s="72"/>
      <c r="D29" s="73"/>
      <c r="E29" s="73"/>
      <c r="F29" s="72"/>
      <c r="G29" s="72"/>
      <c r="K29" s="74"/>
      <c r="L29" s="75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</row>
    <row r="30" spans="2:37" ht="15.4" customHeight="1" thickBot="1" x14ac:dyDescent="0.35">
      <c r="C30" s="144" t="s">
        <v>39</v>
      </c>
      <c r="D30" s="145"/>
      <c r="E30" s="145"/>
      <c r="F30" s="145"/>
      <c r="G30" s="145"/>
      <c r="H30" s="145"/>
      <c r="I30" s="145"/>
      <c r="J30" s="145"/>
      <c r="K30" s="145"/>
      <c r="L30" s="146"/>
      <c r="M30" s="62"/>
      <c r="N30" s="62"/>
      <c r="O30" s="62"/>
      <c r="P30" s="62"/>
      <c r="Q30" s="62"/>
      <c r="R30" s="62"/>
      <c r="S30" s="62"/>
      <c r="T30" s="62"/>
    </row>
    <row r="31" spans="2:37" s="27" customFormat="1" ht="18.600000000000001" thickBot="1" x14ac:dyDescent="0.35">
      <c r="B31" s="28"/>
      <c r="C31" s="66">
        <v>1</v>
      </c>
      <c r="D31" s="143"/>
      <c r="E31" s="143"/>
      <c r="F31" s="143"/>
      <c r="G31" s="143"/>
      <c r="H31" s="143"/>
      <c r="I31" s="143"/>
      <c r="J31" s="143"/>
      <c r="K31" s="143"/>
      <c r="L31" s="58"/>
    </row>
    <row r="32" spans="2:37" s="27" customFormat="1" x14ac:dyDescent="0.25">
      <c r="B32" s="28"/>
      <c r="C32" s="91" t="s">
        <v>33</v>
      </c>
      <c r="D32" s="57" t="s">
        <v>25</v>
      </c>
      <c r="E32" s="94" t="s">
        <v>36</v>
      </c>
      <c r="F32" s="61" t="s">
        <v>219</v>
      </c>
      <c r="G32" s="61" t="s">
        <v>218</v>
      </c>
      <c r="H32" s="97" t="s">
        <v>2</v>
      </c>
      <c r="I32" s="56" t="s">
        <v>24</v>
      </c>
      <c r="J32" s="56" t="s">
        <v>280</v>
      </c>
      <c r="K32" s="56" t="s">
        <v>26</v>
      </c>
      <c r="L32" s="56" t="s">
        <v>3</v>
      </c>
      <c r="M32" s="125" t="s">
        <v>276</v>
      </c>
      <c r="N32" s="125" t="s">
        <v>277</v>
      </c>
      <c r="O32" s="125" t="s">
        <v>278</v>
      </c>
    </row>
    <row r="33" spans="1:15" s="27" customFormat="1" ht="15.75" customHeight="1" x14ac:dyDescent="0.3">
      <c r="A33" s="27" t="b">
        <f>INT(C33/B33)&lt;&gt;(C33/B33)</f>
        <v>0</v>
      </c>
      <c r="B33" s="28">
        <v>6</v>
      </c>
      <c r="C33" s="92"/>
      <c r="D33" s="98" t="s">
        <v>169</v>
      </c>
      <c r="E33" s="101" t="s">
        <v>120</v>
      </c>
      <c r="F33" s="99" t="s">
        <v>220</v>
      </c>
      <c r="G33" s="96">
        <v>20</v>
      </c>
      <c r="H33" s="112">
        <v>842424129383</v>
      </c>
      <c r="I33" s="107">
        <v>5.99</v>
      </c>
      <c r="J33" s="151"/>
      <c r="K33" s="108">
        <v>10.99</v>
      </c>
      <c r="L33" s="84">
        <f>J33*C33</f>
        <v>0</v>
      </c>
      <c r="M33" s="126"/>
      <c r="N33" s="126"/>
      <c r="O33" s="126"/>
    </row>
    <row r="34" spans="1:15" s="27" customFormat="1" ht="15.75" customHeight="1" x14ac:dyDescent="0.3">
      <c r="A34" s="27" t="b">
        <f t="shared" ref="A34:A76" si="0">INT(C34/B34)&lt;&gt;(C34/B34)</f>
        <v>0</v>
      </c>
      <c r="B34" s="28">
        <v>6</v>
      </c>
      <c r="C34" s="93"/>
      <c r="D34" s="98" t="s">
        <v>170</v>
      </c>
      <c r="E34" s="101" t="s">
        <v>121</v>
      </c>
      <c r="F34" s="99" t="s">
        <v>221</v>
      </c>
      <c r="G34" s="96">
        <v>20</v>
      </c>
      <c r="H34" s="112">
        <v>842424129390</v>
      </c>
      <c r="I34" s="107">
        <v>5.99</v>
      </c>
      <c r="J34" s="151"/>
      <c r="K34" s="108">
        <v>10.99</v>
      </c>
      <c r="L34" s="85">
        <f t="shared" ref="L34:L81" si="1">J34*C34</f>
        <v>0</v>
      </c>
    </row>
    <row r="35" spans="1:15" s="27" customFormat="1" ht="15.75" customHeight="1" x14ac:dyDescent="0.3">
      <c r="A35" s="27" t="b">
        <f t="shared" si="0"/>
        <v>0</v>
      </c>
      <c r="B35" s="28">
        <v>6</v>
      </c>
      <c r="C35" s="93"/>
      <c r="D35" s="98" t="s">
        <v>171</v>
      </c>
      <c r="E35" s="101" t="s">
        <v>122</v>
      </c>
      <c r="F35" s="99" t="s">
        <v>222</v>
      </c>
      <c r="G35" s="96">
        <v>20</v>
      </c>
      <c r="H35" s="112">
        <v>842424129406</v>
      </c>
      <c r="I35" s="107">
        <v>5.99</v>
      </c>
      <c r="J35" s="151"/>
      <c r="K35" s="108">
        <v>10.99</v>
      </c>
      <c r="L35" s="85">
        <f t="shared" si="1"/>
        <v>0</v>
      </c>
    </row>
    <row r="36" spans="1:15" s="27" customFormat="1" ht="15.75" customHeight="1" x14ac:dyDescent="0.3">
      <c r="A36" s="27" t="b">
        <f t="shared" si="0"/>
        <v>0</v>
      </c>
      <c r="B36" s="28">
        <v>6</v>
      </c>
      <c r="C36" s="93"/>
      <c r="D36" s="98" t="s">
        <v>172</v>
      </c>
      <c r="E36" s="102" t="s">
        <v>123</v>
      </c>
      <c r="F36" s="99" t="s">
        <v>223</v>
      </c>
      <c r="G36" s="96">
        <v>20</v>
      </c>
      <c r="H36" s="112">
        <v>842424129413</v>
      </c>
      <c r="I36" s="107">
        <v>5.99</v>
      </c>
      <c r="J36" s="151"/>
      <c r="K36" s="108">
        <v>10.99</v>
      </c>
      <c r="L36" s="85">
        <f t="shared" si="1"/>
        <v>0</v>
      </c>
    </row>
    <row r="37" spans="1:15" s="27" customFormat="1" ht="15.75" customHeight="1" x14ac:dyDescent="0.3">
      <c r="B37" s="28"/>
      <c r="C37" s="93"/>
      <c r="D37" s="98" t="s">
        <v>173</v>
      </c>
      <c r="E37" s="101" t="s">
        <v>124</v>
      </c>
      <c r="F37" s="99" t="s">
        <v>224</v>
      </c>
      <c r="G37" s="96">
        <v>20</v>
      </c>
      <c r="H37" s="112">
        <v>842424129420</v>
      </c>
      <c r="I37" s="107">
        <v>5.99</v>
      </c>
      <c r="J37" s="151"/>
      <c r="K37" s="108">
        <v>10.99</v>
      </c>
      <c r="L37" s="86">
        <f t="shared" si="1"/>
        <v>0</v>
      </c>
    </row>
    <row r="38" spans="1:15" s="27" customFormat="1" ht="15.75" customHeight="1" x14ac:dyDescent="0.3">
      <c r="A38" s="27" t="b">
        <f t="shared" si="0"/>
        <v>0</v>
      </c>
      <c r="B38" s="28">
        <v>6</v>
      </c>
      <c r="C38" s="93"/>
      <c r="D38" s="98" t="s">
        <v>174</v>
      </c>
      <c r="E38" s="101" t="s">
        <v>125</v>
      </c>
      <c r="F38" s="99" t="s">
        <v>225</v>
      </c>
      <c r="G38" s="96">
        <v>20</v>
      </c>
      <c r="H38" s="112">
        <v>842424129437</v>
      </c>
      <c r="I38" s="107">
        <v>5.99</v>
      </c>
      <c r="J38" s="151"/>
      <c r="K38" s="108">
        <v>10.99</v>
      </c>
      <c r="L38" s="85">
        <f t="shared" si="1"/>
        <v>0</v>
      </c>
    </row>
    <row r="39" spans="1:15" s="27" customFormat="1" ht="15.75" customHeight="1" x14ac:dyDescent="0.3">
      <c r="B39" s="28"/>
      <c r="C39" s="93"/>
      <c r="D39" s="98" t="s">
        <v>175</v>
      </c>
      <c r="E39" s="101" t="s">
        <v>126</v>
      </c>
      <c r="F39" s="99" t="s">
        <v>221</v>
      </c>
      <c r="G39" s="96">
        <v>20</v>
      </c>
      <c r="H39" s="112">
        <v>842424129444</v>
      </c>
      <c r="I39" s="107">
        <v>5.99</v>
      </c>
      <c r="J39" s="151"/>
      <c r="K39" s="108">
        <v>10.99</v>
      </c>
      <c r="L39" s="86">
        <f t="shared" si="1"/>
        <v>0</v>
      </c>
    </row>
    <row r="40" spans="1:15" s="27" customFormat="1" ht="15.75" customHeight="1" x14ac:dyDescent="0.3">
      <c r="A40" s="27" t="b">
        <f t="shared" si="0"/>
        <v>0</v>
      </c>
      <c r="B40" s="28">
        <v>6</v>
      </c>
      <c r="C40" s="93"/>
      <c r="D40" s="98" t="s">
        <v>176</v>
      </c>
      <c r="E40" s="101" t="s">
        <v>127</v>
      </c>
      <c r="F40" s="99" t="s">
        <v>222</v>
      </c>
      <c r="G40" s="96">
        <v>20</v>
      </c>
      <c r="H40" s="112">
        <v>842424129451</v>
      </c>
      <c r="I40" s="107">
        <v>5.99</v>
      </c>
      <c r="J40" s="151"/>
      <c r="K40" s="108">
        <v>10.99</v>
      </c>
      <c r="L40" s="85">
        <f t="shared" si="1"/>
        <v>0</v>
      </c>
    </row>
    <row r="41" spans="1:15" s="27" customFormat="1" ht="15.75" customHeight="1" x14ac:dyDescent="0.3">
      <c r="A41" s="27" t="b">
        <f t="shared" si="0"/>
        <v>0</v>
      </c>
      <c r="B41" s="28">
        <v>6</v>
      </c>
      <c r="C41" s="93"/>
      <c r="D41" s="98" t="s">
        <v>177</v>
      </c>
      <c r="E41" s="101" t="s">
        <v>128</v>
      </c>
      <c r="F41" s="99" t="s">
        <v>223</v>
      </c>
      <c r="G41" s="96">
        <v>20</v>
      </c>
      <c r="H41" s="112">
        <v>842424129468</v>
      </c>
      <c r="I41" s="107">
        <v>5.99</v>
      </c>
      <c r="J41" s="151"/>
      <c r="K41" s="108">
        <v>10.99</v>
      </c>
      <c r="L41" s="85">
        <f t="shared" si="1"/>
        <v>0</v>
      </c>
    </row>
    <row r="42" spans="1:15" s="27" customFormat="1" ht="15.75" customHeight="1" x14ac:dyDescent="0.3">
      <c r="A42" s="27" t="b">
        <f t="shared" si="0"/>
        <v>0</v>
      </c>
      <c r="B42" s="28">
        <v>6</v>
      </c>
      <c r="C42" s="93"/>
      <c r="D42" s="98" t="s">
        <v>178</v>
      </c>
      <c r="E42" s="101" t="s">
        <v>129</v>
      </c>
      <c r="F42" s="99" t="s">
        <v>224</v>
      </c>
      <c r="G42" s="96">
        <v>20</v>
      </c>
      <c r="H42" s="112">
        <v>842424129475</v>
      </c>
      <c r="I42" s="107">
        <v>5.99</v>
      </c>
      <c r="J42" s="151"/>
      <c r="K42" s="108">
        <v>10.99</v>
      </c>
      <c r="L42" s="85">
        <f t="shared" si="1"/>
        <v>0</v>
      </c>
    </row>
    <row r="43" spans="1:15" s="27" customFormat="1" ht="15.75" customHeight="1" x14ac:dyDescent="0.3">
      <c r="A43" s="27" t="b">
        <f t="shared" si="0"/>
        <v>0</v>
      </c>
      <c r="B43" s="28">
        <v>6</v>
      </c>
      <c r="C43" s="93"/>
      <c r="D43" s="98" t="s">
        <v>179</v>
      </c>
      <c r="E43" s="101" t="s">
        <v>130</v>
      </c>
      <c r="F43" s="99" t="s">
        <v>225</v>
      </c>
      <c r="G43" s="96">
        <v>20</v>
      </c>
      <c r="H43" s="112">
        <v>842424129482</v>
      </c>
      <c r="I43" s="107">
        <v>5.99</v>
      </c>
      <c r="J43" s="151"/>
      <c r="K43" s="108">
        <v>10.99</v>
      </c>
      <c r="L43" s="85">
        <f t="shared" si="1"/>
        <v>0</v>
      </c>
    </row>
    <row r="44" spans="1:15" s="27" customFormat="1" ht="15.75" customHeight="1" x14ac:dyDescent="0.3">
      <c r="B44" s="28"/>
      <c r="C44" s="93"/>
      <c r="D44" s="98" t="s">
        <v>180</v>
      </c>
      <c r="E44" s="101" t="s">
        <v>131</v>
      </c>
      <c r="F44" s="99" t="s">
        <v>221</v>
      </c>
      <c r="G44" s="96">
        <v>20</v>
      </c>
      <c r="H44" s="112">
        <v>842424129499</v>
      </c>
      <c r="I44" s="107">
        <v>5.99</v>
      </c>
      <c r="J44" s="151"/>
      <c r="K44" s="108">
        <v>10.99</v>
      </c>
      <c r="L44" s="86">
        <f t="shared" si="1"/>
        <v>0</v>
      </c>
    </row>
    <row r="45" spans="1:15" s="27" customFormat="1" ht="15.75" customHeight="1" x14ac:dyDescent="0.3">
      <c r="A45" s="27" t="b">
        <f t="shared" si="0"/>
        <v>0</v>
      </c>
      <c r="B45" s="28">
        <v>6</v>
      </c>
      <c r="C45" s="93"/>
      <c r="D45" s="98" t="s">
        <v>181</v>
      </c>
      <c r="E45" s="102" t="s">
        <v>132</v>
      </c>
      <c r="F45" s="99" t="s">
        <v>222</v>
      </c>
      <c r="G45" s="96">
        <v>20</v>
      </c>
      <c r="H45" s="112">
        <v>842424129505</v>
      </c>
      <c r="I45" s="107">
        <v>5.99</v>
      </c>
      <c r="J45" s="151"/>
      <c r="K45" s="108">
        <v>10.99</v>
      </c>
      <c r="L45" s="85">
        <f t="shared" si="1"/>
        <v>0</v>
      </c>
    </row>
    <row r="46" spans="1:15" s="27" customFormat="1" ht="15.75" customHeight="1" x14ac:dyDescent="0.3">
      <c r="A46" s="27" t="b">
        <f t="shared" si="0"/>
        <v>0</v>
      </c>
      <c r="B46" s="28">
        <v>6</v>
      </c>
      <c r="C46" s="93"/>
      <c r="D46" s="98" t="s">
        <v>182</v>
      </c>
      <c r="E46" s="101" t="s">
        <v>133</v>
      </c>
      <c r="F46" s="99" t="s">
        <v>223</v>
      </c>
      <c r="G46" s="96">
        <v>20</v>
      </c>
      <c r="H46" s="112">
        <v>842424129512</v>
      </c>
      <c r="I46" s="107">
        <v>5.99</v>
      </c>
      <c r="J46" s="151"/>
      <c r="K46" s="108">
        <v>10.99</v>
      </c>
      <c r="L46" s="85">
        <f t="shared" si="1"/>
        <v>0</v>
      </c>
    </row>
    <row r="47" spans="1:15" s="27" customFormat="1" ht="15.75" customHeight="1" x14ac:dyDescent="0.3">
      <c r="A47" s="27" t="b">
        <f t="shared" si="0"/>
        <v>0</v>
      </c>
      <c r="B47" s="28">
        <v>6</v>
      </c>
      <c r="C47" s="93"/>
      <c r="D47" s="98" t="s">
        <v>183</v>
      </c>
      <c r="E47" s="101" t="s">
        <v>134</v>
      </c>
      <c r="F47" s="99" t="s">
        <v>224</v>
      </c>
      <c r="G47" s="96">
        <v>20</v>
      </c>
      <c r="H47" s="112">
        <v>842424129529</v>
      </c>
      <c r="I47" s="107">
        <v>5.99</v>
      </c>
      <c r="J47" s="151"/>
      <c r="K47" s="108">
        <v>10.99</v>
      </c>
      <c r="L47" s="85">
        <f t="shared" si="1"/>
        <v>0</v>
      </c>
    </row>
    <row r="48" spans="1:15" s="27" customFormat="1" ht="15.75" customHeight="1" x14ac:dyDescent="0.3">
      <c r="A48" s="27" t="b">
        <f t="shared" si="0"/>
        <v>0</v>
      </c>
      <c r="B48" s="28">
        <v>6</v>
      </c>
      <c r="C48" s="93"/>
      <c r="D48" s="98" t="s">
        <v>184</v>
      </c>
      <c r="E48" s="102" t="s">
        <v>135</v>
      </c>
      <c r="F48" s="99" t="s">
        <v>223</v>
      </c>
      <c r="G48" s="96">
        <v>20</v>
      </c>
      <c r="H48" s="112">
        <v>842424129536</v>
      </c>
      <c r="I48" s="107">
        <v>7.49</v>
      </c>
      <c r="J48" s="151"/>
      <c r="K48" s="108">
        <v>13.99</v>
      </c>
      <c r="L48" s="85">
        <f t="shared" si="1"/>
        <v>0</v>
      </c>
      <c r="M48" s="126"/>
      <c r="N48" s="126"/>
      <c r="O48" s="126"/>
    </row>
    <row r="49" spans="1:12" s="27" customFormat="1" ht="15.75" customHeight="1" x14ac:dyDescent="0.3">
      <c r="A49" s="27" t="b">
        <f t="shared" si="0"/>
        <v>0</v>
      </c>
      <c r="B49" s="28">
        <v>6</v>
      </c>
      <c r="C49" s="93"/>
      <c r="D49" s="98" t="s">
        <v>185</v>
      </c>
      <c r="E49" s="101" t="s">
        <v>136</v>
      </c>
      <c r="F49" s="99" t="s">
        <v>224</v>
      </c>
      <c r="G49" s="96">
        <v>20</v>
      </c>
      <c r="H49" s="112">
        <v>842424129543</v>
      </c>
      <c r="I49" s="107">
        <v>7.49</v>
      </c>
      <c r="J49" s="151"/>
      <c r="K49" s="108">
        <v>13.99</v>
      </c>
      <c r="L49" s="85">
        <f t="shared" si="1"/>
        <v>0</v>
      </c>
    </row>
    <row r="50" spans="1:12" s="27" customFormat="1" ht="15.75" customHeight="1" x14ac:dyDescent="0.3">
      <c r="A50" s="27" t="b">
        <f t="shared" si="0"/>
        <v>0</v>
      </c>
      <c r="B50" s="28">
        <v>6</v>
      </c>
      <c r="C50" s="93"/>
      <c r="D50" s="98" t="s">
        <v>186</v>
      </c>
      <c r="E50" s="101" t="s">
        <v>137</v>
      </c>
      <c r="F50" s="99" t="s">
        <v>226</v>
      </c>
      <c r="G50" s="96">
        <v>20</v>
      </c>
      <c r="H50" s="112">
        <v>842424129550</v>
      </c>
      <c r="I50" s="107">
        <v>7.49</v>
      </c>
      <c r="J50" s="151"/>
      <c r="K50" s="108">
        <v>13.99</v>
      </c>
      <c r="L50" s="85">
        <f t="shared" si="1"/>
        <v>0</v>
      </c>
    </row>
    <row r="51" spans="1:12" s="27" customFormat="1" ht="15.75" customHeight="1" x14ac:dyDescent="0.3">
      <c r="B51" s="28"/>
      <c r="C51" s="93"/>
      <c r="D51" s="98" t="s">
        <v>187</v>
      </c>
      <c r="E51" s="101" t="s">
        <v>138</v>
      </c>
      <c r="F51" s="104" t="s">
        <v>227</v>
      </c>
      <c r="G51" s="96">
        <v>20</v>
      </c>
      <c r="H51" s="112">
        <v>842424129567</v>
      </c>
      <c r="I51" s="107">
        <v>7.49</v>
      </c>
      <c r="J51" s="151"/>
      <c r="K51" s="108">
        <v>13.99</v>
      </c>
      <c r="L51" s="85">
        <f t="shared" si="1"/>
        <v>0</v>
      </c>
    </row>
    <row r="52" spans="1:12" s="27" customFormat="1" ht="15.75" customHeight="1" x14ac:dyDescent="0.3">
      <c r="B52" s="28"/>
      <c r="C52" s="93"/>
      <c r="D52" s="98" t="s">
        <v>188</v>
      </c>
      <c r="E52" s="101" t="s">
        <v>139</v>
      </c>
      <c r="F52" s="104" t="s">
        <v>228</v>
      </c>
      <c r="G52" s="96">
        <v>20</v>
      </c>
      <c r="H52" s="112">
        <v>842424129574</v>
      </c>
      <c r="I52" s="107">
        <v>7.49</v>
      </c>
      <c r="J52" s="151"/>
      <c r="K52" s="108">
        <v>13.99</v>
      </c>
      <c r="L52" s="85">
        <f t="shared" si="1"/>
        <v>0</v>
      </c>
    </row>
    <row r="53" spans="1:12" s="27" customFormat="1" ht="15.75" customHeight="1" x14ac:dyDescent="0.3">
      <c r="A53" s="27" t="b">
        <f t="shared" si="0"/>
        <v>0</v>
      </c>
      <c r="B53" s="28">
        <v>6</v>
      </c>
      <c r="C53" s="93"/>
      <c r="D53" s="98" t="s">
        <v>189</v>
      </c>
      <c r="E53" s="101" t="s">
        <v>140</v>
      </c>
      <c r="F53" s="104" t="s">
        <v>229</v>
      </c>
      <c r="G53" s="96">
        <v>20</v>
      </c>
      <c r="H53" s="112">
        <v>842424129581</v>
      </c>
      <c r="I53" s="107">
        <v>7.49</v>
      </c>
      <c r="J53" s="151"/>
      <c r="K53" s="108">
        <v>13.99</v>
      </c>
      <c r="L53" s="85">
        <f t="shared" si="1"/>
        <v>0</v>
      </c>
    </row>
    <row r="54" spans="1:12" s="27" customFormat="1" ht="15.75" customHeight="1" x14ac:dyDescent="0.3">
      <c r="B54" s="28"/>
      <c r="C54" s="93"/>
      <c r="D54" s="98" t="s">
        <v>190</v>
      </c>
      <c r="E54" s="101" t="s">
        <v>141</v>
      </c>
      <c r="F54" s="104" t="s">
        <v>223</v>
      </c>
      <c r="G54" s="96">
        <v>20</v>
      </c>
      <c r="H54" s="112">
        <v>842424129598</v>
      </c>
      <c r="I54" s="107">
        <v>7.49</v>
      </c>
      <c r="J54" s="151"/>
      <c r="K54" s="108">
        <v>13.99</v>
      </c>
      <c r="L54" s="85">
        <f t="shared" si="1"/>
        <v>0</v>
      </c>
    </row>
    <row r="55" spans="1:12" s="27" customFormat="1" ht="15.75" customHeight="1" x14ac:dyDescent="0.3">
      <c r="A55" s="27" t="b">
        <f t="shared" si="0"/>
        <v>0</v>
      </c>
      <c r="B55" s="28">
        <v>6</v>
      </c>
      <c r="C55" s="93"/>
      <c r="D55" s="98" t="s">
        <v>191</v>
      </c>
      <c r="E55" s="101" t="s">
        <v>142</v>
      </c>
      <c r="F55" s="104" t="s">
        <v>224</v>
      </c>
      <c r="G55" s="96">
        <v>20</v>
      </c>
      <c r="H55" s="112">
        <v>842424129604</v>
      </c>
      <c r="I55" s="107">
        <v>7.49</v>
      </c>
      <c r="J55" s="151"/>
      <c r="K55" s="108">
        <v>13.99</v>
      </c>
      <c r="L55" s="85">
        <f t="shared" si="1"/>
        <v>0</v>
      </c>
    </row>
    <row r="56" spans="1:12" s="27" customFormat="1" ht="15.75" customHeight="1" x14ac:dyDescent="0.3">
      <c r="A56" s="27" t="b">
        <f t="shared" si="0"/>
        <v>0</v>
      </c>
      <c r="B56" s="28">
        <v>6</v>
      </c>
      <c r="C56" s="93"/>
      <c r="D56" s="98" t="s">
        <v>192</v>
      </c>
      <c r="E56" s="101" t="s">
        <v>143</v>
      </c>
      <c r="F56" s="104" t="s">
        <v>226</v>
      </c>
      <c r="G56" s="96">
        <v>20</v>
      </c>
      <c r="H56" s="112">
        <v>842424129611</v>
      </c>
      <c r="I56" s="107">
        <v>7.49</v>
      </c>
      <c r="J56" s="151"/>
      <c r="K56" s="108">
        <v>13.99</v>
      </c>
      <c r="L56" s="85">
        <f t="shared" si="1"/>
        <v>0</v>
      </c>
    </row>
    <row r="57" spans="1:12" s="27" customFormat="1" ht="15.75" customHeight="1" x14ac:dyDescent="0.3">
      <c r="A57" s="27" t="b">
        <f t="shared" si="0"/>
        <v>0</v>
      </c>
      <c r="B57" s="28">
        <v>6</v>
      </c>
      <c r="C57" s="93"/>
      <c r="D57" s="98" t="s">
        <v>193</v>
      </c>
      <c r="E57" s="102" t="s">
        <v>144</v>
      </c>
      <c r="F57" s="104" t="s">
        <v>227</v>
      </c>
      <c r="G57" s="96">
        <v>20</v>
      </c>
      <c r="H57" s="112">
        <v>842424129628</v>
      </c>
      <c r="I57" s="107">
        <v>7.49</v>
      </c>
      <c r="J57" s="151"/>
      <c r="K57" s="108">
        <v>13.99</v>
      </c>
      <c r="L57" s="85">
        <f t="shared" si="1"/>
        <v>0</v>
      </c>
    </row>
    <row r="58" spans="1:12" s="27" customFormat="1" ht="15.75" customHeight="1" x14ac:dyDescent="0.3">
      <c r="A58" s="27" t="b">
        <f t="shared" si="0"/>
        <v>0</v>
      </c>
      <c r="B58" s="28">
        <v>6</v>
      </c>
      <c r="C58" s="93"/>
      <c r="D58" s="98" t="s">
        <v>194</v>
      </c>
      <c r="E58" s="101" t="s">
        <v>145</v>
      </c>
      <c r="F58" s="104" t="s">
        <v>228</v>
      </c>
      <c r="G58" s="96">
        <v>20</v>
      </c>
      <c r="H58" s="112">
        <v>842424129635</v>
      </c>
      <c r="I58" s="107">
        <v>7.49</v>
      </c>
      <c r="J58" s="151"/>
      <c r="K58" s="108">
        <v>13.99</v>
      </c>
      <c r="L58" s="85">
        <f t="shared" si="1"/>
        <v>0</v>
      </c>
    </row>
    <row r="59" spans="1:12" s="27" customFormat="1" ht="15.75" customHeight="1" x14ac:dyDescent="0.3">
      <c r="B59" s="28"/>
      <c r="C59" s="93"/>
      <c r="D59" s="98" t="s">
        <v>195</v>
      </c>
      <c r="E59" s="101" t="s">
        <v>146</v>
      </c>
      <c r="F59" s="104" t="s">
        <v>229</v>
      </c>
      <c r="G59" s="96">
        <v>20</v>
      </c>
      <c r="H59" s="112">
        <v>842424129642</v>
      </c>
      <c r="I59" s="107">
        <v>7.49</v>
      </c>
      <c r="J59" s="151"/>
      <c r="K59" s="108">
        <v>13.99</v>
      </c>
      <c r="L59" s="85">
        <f t="shared" si="1"/>
        <v>0</v>
      </c>
    </row>
    <row r="60" spans="1:12" s="27" customFormat="1" ht="15.75" customHeight="1" x14ac:dyDescent="0.3">
      <c r="A60" s="27" t="b">
        <f t="shared" si="0"/>
        <v>0</v>
      </c>
      <c r="B60" s="28">
        <v>6</v>
      </c>
      <c r="C60" s="93"/>
      <c r="D60" s="98" t="s">
        <v>196</v>
      </c>
      <c r="E60" s="101" t="s">
        <v>147</v>
      </c>
      <c r="F60" s="104" t="s">
        <v>223</v>
      </c>
      <c r="G60" s="96">
        <v>20</v>
      </c>
      <c r="H60" s="112">
        <v>842424129659</v>
      </c>
      <c r="I60" s="107">
        <v>7.49</v>
      </c>
      <c r="J60" s="151"/>
      <c r="K60" s="108">
        <v>13.99</v>
      </c>
      <c r="L60" s="85">
        <f t="shared" si="1"/>
        <v>0</v>
      </c>
    </row>
    <row r="61" spans="1:12" s="27" customFormat="1" ht="15.75" customHeight="1" x14ac:dyDescent="0.3">
      <c r="A61" s="27" t="b">
        <f t="shared" si="0"/>
        <v>0</v>
      </c>
      <c r="B61" s="28">
        <v>6</v>
      </c>
      <c r="C61" s="93"/>
      <c r="D61" s="98" t="s">
        <v>197</v>
      </c>
      <c r="E61" s="101" t="s">
        <v>148</v>
      </c>
      <c r="F61" s="104" t="s">
        <v>224</v>
      </c>
      <c r="G61" s="96">
        <v>20</v>
      </c>
      <c r="H61" s="112">
        <v>842424129666</v>
      </c>
      <c r="I61" s="107">
        <v>7.49</v>
      </c>
      <c r="J61" s="151"/>
      <c r="K61" s="108">
        <v>13.99</v>
      </c>
      <c r="L61" s="85">
        <f t="shared" si="1"/>
        <v>0</v>
      </c>
    </row>
    <row r="62" spans="1:12" s="27" customFormat="1" ht="15.75" customHeight="1" x14ac:dyDescent="0.25">
      <c r="A62" s="27" t="b">
        <f t="shared" si="0"/>
        <v>0</v>
      </c>
      <c r="B62" s="28">
        <v>6</v>
      </c>
      <c r="C62" s="93"/>
      <c r="D62" s="98" t="s">
        <v>198</v>
      </c>
      <c r="E62" s="101" t="s">
        <v>149</v>
      </c>
      <c r="F62" s="104" t="s">
        <v>226</v>
      </c>
      <c r="G62" s="96">
        <v>20</v>
      </c>
      <c r="H62" s="112">
        <v>842424129673</v>
      </c>
      <c r="I62" s="107">
        <v>7.49</v>
      </c>
      <c r="J62" s="151"/>
      <c r="K62" s="108">
        <v>13.99</v>
      </c>
      <c r="L62" s="85">
        <f t="shared" si="1"/>
        <v>0</v>
      </c>
    </row>
    <row r="63" spans="1:12" s="27" customFormat="1" ht="15.75" customHeight="1" x14ac:dyDescent="0.25">
      <c r="A63" s="27" t="b">
        <f t="shared" si="0"/>
        <v>0</v>
      </c>
      <c r="B63" s="28">
        <v>6</v>
      </c>
      <c r="C63" s="93"/>
      <c r="D63" s="98" t="s">
        <v>199</v>
      </c>
      <c r="E63" s="101" t="s">
        <v>150</v>
      </c>
      <c r="F63" s="99" t="s">
        <v>227</v>
      </c>
      <c r="G63" s="96">
        <v>20</v>
      </c>
      <c r="H63" s="112">
        <v>842424129680</v>
      </c>
      <c r="I63" s="107">
        <v>7.49</v>
      </c>
      <c r="J63" s="151"/>
      <c r="K63" s="108">
        <v>13.99</v>
      </c>
      <c r="L63" s="85">
        <f t="shared" si="1"/>
        <v>0</v>
      </c>
    </row>
    <row r="64" spans="1:12" s="27" customFormat="1" ht="15.75" customHeight="1" x14ac:dyDescent="0.25">
      <c r="A64" s="27" t="b">
        <f t="shared" si="0"/>
        <v>0</v>
      </c>
      <c r="B64" s="28">
        <v>6</v>
      </c>
      <c r="C64" s="93"/>
      <c r="D64" s="98" t="s">
        <v>200</v>
      </c>
      <c r="E64" s="101" t="s">
        <v>151</v>
      </c>
      <c r="F64" s="99" t="s">
        <v>228</v>
      </c>
      <c r="G64" s="96">
        <v>20</v>
      </c>
      <c r="H64" s="112">
        <v>842424129697</v>
      </c>
      <c r="I64" s="107">
        <v>7.49</v>
      </c>
      <c r="J64" s="151"/>
      <c r="K64" s="108">
        <v>13.99</v>
      </c>
      <c r="L64" s="85">
        <f t="shared" si="1"/>
        <v>0</v>
      </c>
    </row>
    <row r="65" spans="1:15" s="27" customFormat="1" ht="15.75" customHeight="1" x14ac:dyDescent="0.25">
      <c r="A65" s="27" t="b">
        <f t="shared" si="0"/>
        <v>0</v>
      </c>
      <c r="B65" s="28">
        <v>6</v>
      </c>
      <c r="C65" s="93"/>
      <c r="D65" s="98" t="s">
        <v>201</v>
      </c>
      <c r="E65" s="101" t="s">
        <v>152</v>
      </c>
      <c r="F65" s="99" t="s">
        <v>229</v>
      </c>
      <c r="G65" s="96">
        <v>20</v>
      </c>
      <c r="H65" s="112">
        <v>842424129703</v>
      </c>
      <c r="I65" s="107">
        <v>7.49</v>
      </c>
      <c r="J65" s="151"/>
      <c r="K65" s="108">
        <v>13.99</v>
      </c>
      <c r="L65" s="85">
        <f t="shared" si="1"/>
        <v>0</v>
      </c>
    </row>
    <row r="66" spans="1:15" s="27" customFormat="1" ht="15.75" customHeight="1" x14ac:dyDescent="0.25">
      <c r="A66" s="27" t="b">
        <f t="shared" si="0"/>
        <v>0</v>
      </c>
      <c r="B66" s="28">
        <v>6</v>
      </c>
      <c r="C66" s="93"/>
      <c r="D66" s="98" t="s">
        <v>202</v>
      </c>
      <c r="E66" s="101" t="s">
        <v>153</v>
      </c>
      <c r="F66" s="99" t="s">
        <v>225</v>
      </c>
      <c r="G66" s="96">
        <v>20</v>
      </c>
      <c r="H66" s="112">
        <v>842424129710</v>
      </c>
      <c r="I66" s="107">
        <v>5.99</v>
      </c>
      <c r="J66" s="151"/>
      <c r="K66" s="108">
        <v>10.99</v>
      </c>
      <c r="L66" s="85">
        <f t="shared" si="1"/>
        <v>0</v>
      </c>
    </row>
    <row r="67" spans="1:15" s="27" customFormat="1" ht="15.75" customHeight="1" x14ac:dyDescent="0.25">
      <c r="A67" s="27" t="b">
        <f t="shared" si="0"/>
        <v>0</v>
      </c>
      <c r="B67" s="28">
        <v>6</v>
      </c>
      <c r="C67" s="93"/>
      <c r="D67" s="98" t="s">
        <v>203</v>
      </c>
      <c r="E67" s="101" t="s">
        <v>154</v>
      </c>
      <c r="F67" s="99" t="s">
        <v>221</v>
      </c>
      <c r="G67" s="96">
        <v>20</v>
      </c>
      <c r="H67" s="112">
        <v>842424129727</v>
      </c>
      <c r="I67" s="107">
        <v>5.99</v>
      </c>
      <c r="J67" s="151"/>
      <c r="K67" s="108">
        <v>10.99</v>
      </c>
      <c r="L67" s="85">
        <f t="shared" si="1"/>
        <v>0</v>
      </c>
    </row>
    <row r="68" spans="1:15" s="27" customFormat="1" ht="15.75" customHeight="1" x14ac:dyDescent="0.25">
      <c r="A68" s="27" t="b">
        <f t="shared" si="0"/>
        <v>0</v>
      </c>
      <c r="B68" s="28">
        <v>6</v>
      </c>
      <c r="C68" s="93"/>
      <c r="D68" s="98" t="s">
        <v>204</v>
      </c>
      <c r="E68" s="101" t="s">
        <v>155</v>
      </c>
      <c r="F68" s="99" t="s">
        <v>222</v>
      </c>
      <c r="G68" s="96">
        <v>20</v>
      </c>
      <c r="H68" s="112">
        <v>842424129734</v>
      </c>
      <c r="I68" s="107">
        <v>5.99</v>
      </c>
      <c r="J68" s="151"/>
      <c r="K68" s="108">
        <v>10.99</v>
      </c>
      <c r="L68" s="85">
        <f t="shared" si="1"/>
        <v>0</v>
      </c>
    </row>
    <row r="69" spans="1:15" s="27" customFormat="1" ht="15.75" customHeight="1" x14ac:dyDescent="0.25">
      <c r="A69" s="27" t="b">
        <f t="shared" si="0"/>
        <v>0</v>
      </c>
      <c r="B69" s="28">
        <v>6</v>
      </c>
      <c r="C69" s="93"/>
      <c r="D69" s="98" t="s">
        <v>205</v>
      </c>
      <c r="E69" s="101" t="s">
        <v>156</v>
      </c>
      <c r="F69" s="99" t="s">
        <v>223</v>
      </c>
      <c r="G69" s="96">
        <v>20</v>
      </c>
      <c r="H69" s="112">
        <v>842424129741</v>
      </c>
      <c r="I69" s="107">
        <v>5.99</v>
      </c>
      <c r="J69" s="151"/>
      <c r="K69" s="108">
        <v>10.99</v>
      </c>
      <c r="L69" s="85">
        <f t="shared" si="1"/>
        <v>0</v>
      </c>
    </row>
    <row r="70" spans="1:15" s="27" customFormat="1" ht="15.75" customHeight="1" x14ac:dyDescent="0.25">
      <c r="B70" s="28"/>
      <c r="C70" s="93"/>
      <c r="D70" s="98" t="s">
        <v>206</v>
      </c>
      <c r="E70" s="101" t="s">
        <v>157</v>
      </c>
      <c r="F70" s="99" t="s">
        <v>224</v>
      </c>
      <c r="G70" s="96">
        <v>20</v>
      </c>
      <c r="H70" s="112">
        <v>842424129758</v>
      </c>
      <c r="I70" s="107">
        <v>5.99</v>
      </c>
      <c r="J70" s="151"/>
      <c r="K70" s="108">
        <v>10.99</v>
      </c>
      <c r="L70" s="86">
        <f t="shared" si="1"/>
        <v>0</v>
      </c>
    </row>
    <row r="71" spans="1:15" s="27" customFormat="1" ht="15.75" customHeight="1" x14ac:dyDescent="0.25">
      <c r="A71" s="27" t="b">
        <f t="shared" si="0"/>
        <v>0</v>
      </c>
      <c r="B71" s="28">
        <v>6</v>
      </c>
      <c r="C71" s="93"/>
      <c r="D71" s="98" t="s">
        <v>207</v>
      </c>
      <c r="E71" s="101" t="s">
        <v>158</v>
      </c>
      <c r="F71" s="99" t="s">
        <v>225</v>
      </c>
      <c r="G71" s="96">
        <v>20</v>
      </c>
      <c r="H71" s="112">
        <v>842424129765</v>
      </c>
      <c r="I71" s="107">
        <v>5.99</v>
      </c>
      <c r="J71" s="151"/>
      <c r="K71" s="108">
        <v>10.99</v>
      </c>
      <c r="L71" s="85">
        <f t="shared" si="1"/>
        <v>0</v>
      </c>
    </row>
    <row r="72" spans="1:15" s="27" customFormat="1" ht="15.75" customHeight="1" x14ac:dyDescent="0.25">
      <c r="A72" s="27" t="b">
        <f t="shared" si="0"/>
        <v>0</v>
      </c>
      <c r="B72" s="28">
        <v>6</v>
      </c>
      <c r="C72" s="93"/>
      <c r="D72" s="98" t="s">
        <v>208</v>
      </c>
      <c r="E72" s="101" t="s">
        <v>159</v>
      </c>
      <c r="F72" s="99" t="s">
        <v>221</v>
      </c>
      <c r="G72" s="96">
        <v>20</v>
      </c>
      <c r="H72" s="112">
        <v>842424129772</v>
      </c>
      <c r="I72" s="107">
        <v>5.99</v>
      </c>
      <c r="J72" s="151"/>
      <c r="K72" s="108">
        <v>10.99</v>
      </c>
      <c r="L72" s="85">
        <f t="shared" si="1"/>
        <v>0</v>
      </c>
    </row>
    <row r="73" spans="1:15" s="27" customFormat="1" ht="15.75" customHeight="1" x14ac:dyDescent="0.25">
      <c r="A73" s="27" t="b">
        <f t="shared" si="0"/>
        <v>0</v>
      </c>
      <c r="B73" s="28">
        <v>6</v>
      </c>
      <c r="C73" s="93"/>
      <c r="D73" s="98" t="s">
        <v>209</v>
      </c>
      <c r="E73" s="101" t="s">
        <v>160</v>
      </c>
      <c r="F73" s="99" t="s">
        <v>222</v>
      </c>
      <c r="G73" s="96">
        <v>20</v>
      </c>
      <c r="H73" s="112">
        <v>842424129789</v>
      </c>
      <c r="I73" s="107">
        <v>5.99</v>
      </c>
      <c r="J73" s="151"/>
      <c r="K73" s="108">
        <v>10.99</v>
      </c>
      <c r="L73" s="85">
        <f t="shared" si="1"/>
        <v>0</v>
      </c>
    </row>
    <row r="74" spans="1:15" s="27" customFormat="1" ht="15.75" customHeight="1" x14ac:dyDescent="0.25">
      <c r="A74" s="27" t="b">
        <f t="shared" si="0"/>
        <v>0</v>
      </c>
      <c r="B74" s="28">
        <v>6</v>
      </c>
      <c r="C74" s="93"/>
      <c r="D74" s="98" t="s">
        <v>210</v>
      </c>
      <c r="E74" s="101" t="s">
        <v>161</v>
      </c>
      <c r="F74" s="99" t="s">
        <v>223</v>
      </c>
      <c r="G74" s="96">
        <v>20</v>
      </c>
      <c r="H74" s="112">
        <v>842424129796</v>
      </c>
      <c r="I74" s="107">
        <v>5.99</v>
      </c>
      <c r="J74" s="151"/>
      <c r="K74" s="108">
        <v>10.99</v>
      </c>
      <c r="L74" s="85">
        <f t="shared" si="1"/>
        <v>0</v>
      </c>
    </row>
    <row r="75" spans="1:15" s="27" customFormat="1" ht="15.75" customHeight="1" x14ac:dyDescent="0.25">
      <c r="A75" s="27" t="b">
        <f t="shared" si="0"/>
        <v>0</v>
      </c>
      <c r="B75" s="28">
        <v>6</v>
      </c>
      <c r="C75" s="93"/>
      <c r="D75" s="98" t="s">
        <v>211</v>
      </c>
      <c r="E75" s="101" t="s">
        <v>162</v>
      </c>
      <c r="F75" s="99" t="s">
        <v>224</v>
      </c>
      <c r="G75" s="96">
        <v>20</v>
      </c>
      <c r="H75" s="112">
        <v>842424129802</v>
      </c>
      <c r="I75" s="107">
        <v>5.99</v>
      </c>
      <c r="J75" s="151"/>
      <c r="K75" s="108">
        <v>10.99</v>
      </c>
      <c r="L75" s="85">
        <f t="shared" si="1"/>
        <v>0</v>
      </c>
    </row>
    <row r="76" spans="1:15" s="27" customFormat="1" ht="15.75" customHeight="1" x14ac:dyDescent="0.25">
      <c r="A76" s="27" t="b">
        <f t="shared" si="0"/>
        <v>0</v>
      </c>
      <c r="B76" s="28">
        <v>6</v>
      </c>
      <c r="C76" s="67"/>
      <c r="D76" s="95" t="s">
        <v>212</v>
      </c>
      <c r="E76" s="101" t="s">
        <v>163</v>
      </c>
      <c r="F76" s="87" t="s">
        <v>230</v>
      </c>
      <c r="G76" s="96">
        <v>20</v>
      </c>
      <c r="H76" s="112">
        <v>842424129819</v>
      </c>
      <c r="I76" s="108">
        <v>4.99</v>
      </c>
      <c r="J76" s="152"/>
      <c r="K76" s="108">
        <v>8.99</v>
      </c>
      <c r="L76" s="85">
        <f t="shared" si="1"/>
        <v>0</v>
      </c>
      <c r="M76" s="126"/>
      <c r="N76" s="126"/>
      <c r="O76" s="126"/>
    </row>
    <row r="77" spans="1:15" x14ac:dyDescent="0.25">
      <c r="C77" s="103"/>
      <c r="D77" s="109" t="s">
        <v>213</v>
      </c>
      <c r="E77" s="110" t="s">
        <v>164</v>
      </c>
      <c r="F77" s="111" t="s">
        <v>231</v>
      </c>
      <c r="G77" s="96">
        <v>20</v>
      </c>
      <c r="H77" s="113">
        <v>842424129826</v>
      </c>
      <c r="I77" s="108">
        <v>4.99</v>
      </c>
      <c r="J77" s="152"/>
      <c r="K77" s="108">
        <v>8.99</v>
      </c>
      <c r="L77" s="85">
        <f t="shared" si="1"/>
        <v>0</v>
      </c>
    </row>
    <row r="78" spans="1:15" x14ac:dyDescent="0.25">
      <c r="C78" s="103"/>
      <c r="D78" s="109" t="s">
        <v>214</v>
      </c>
      <c r="E78" s="110" t="s">
        <v>165</v>
      </c>
      <c r="F78" s="111" t="s">
        <v>232</v>
      </c>
      <c r="G78" s="96">
        <v>20</v>
      </c>
      <c r="H78" s="113">
        <v>842424129833</v>
      </c>
      <c r="I78" s="108">
        <v>4.99</v>
      </c>
      <c r="J78" s="152"/>
      <c r="K78" s="108">
        <v>8.99</v>
      </c>
      <c r="L78" s="85">
        <f t="shared" si="1"/>
        <v>0</v>
      </c>
    </row>
    <row r="79" spans="1:15" x14ac:dyDescent="0.25">
      <c r="C79" s="103"/>
      <c r="D79" s="109" t="s">
        <v>215</v>
      </c>
      <c r="E79" s="110" t="s">
        <v>166</v>
      </c>
      <c r="F79" s="111" t="s">
        <v>228</v>
      </c>
      <c r="G79" s="96">
        <v>20</v>
      </c>
      <c r="H79" s="113">
        <v>842424129840</v>
      </c>
      <c r="I79" s="108">
        <v>8.49</v>
      </c>
      <c r="J79" s="152"/>
      <c r="K79" s="108">
        <v>15.99</v>
      </c>
      <c r="L79" s="85">
        <f t="shared" si="1"/>
        <v>0</v>
      </c>
      <c r="M79" s="127"/>
      <c r="N79" s="127"/>
      <c r="O79" s="127"/>
    </row>
    <row r="80" spans="1:15" x14ac:dyDescent="0.25">
      <c r="C80" s="103"/>
      <c r="D80" s="109" t="s">
        <v>216</v>
      </c>
      <c r="E80" s="110" t="s">
        <v>167</v>
      </c>
      <c r="F80" s="111" t="s">
        <v>234</v>
      </c>
      <c r="G80" s="96">
        <v>20</v>
      </c>
      <c r="H80" s="113">
        <v>842424129857</v>
      </c>
      <c r="I80" s="108">
        <v>3.49</v>
      </c>
      <c r="J80" s="152"/>
      <c r="K80" s="108">
        <v>5.99</v>
      </c>
      <c r="L80" s="85">
        <f t="shared" si="1"/>
        <v>0</v>
      </c>
      <c r="M80" s="127"/>
      <c r="N80" s="127"/>
      <c r="O80" s="127"/>
    </row>
    <row r="81" spans="3:12" x14ac:dyDescent="0.25">
      <c r="C81" s="103"/>
      <c r="D81" s="109" t="s">
        <v>217</v>
      </c>
      <c r="E81" s="110" t="s">
        <v>168</v>
      </c>
      <c r="F81" s="111" t="s">
        <v>233</v>
      </c>
      <c r="G81" s="96">
        <v>20</v>
      </c>
      <c r="H81" s="113">
        <v>842424129864</v>
      </c>
      <c r="I81" s="108">
        <v>3.49</v>
      </c>
      <c r="J81" s="152"/>
      <c r="K81" s="108">
        <v>5.99</v>
      </c>
      <c r="L81" s="85">
        <f t="shared" si="1"/>
        <v>0</v>
      </c>
    </row>
    <row r="82" spans="3:12" x14ac:dyDescent="0.25">
      <c r="H82" s="88"/>
      <c r="I82" s="88"/>
    </row>
    <row r="83" spans="3:12" x14ac:dyDescent="0.25">
      <c r="H83" s="88"/>
      <c r="I83" s="88"/>
    </row>
    <row r="84" spans="3:12" x14ac:dyDescent="0.25">
      <c r="H84" s="88"/>
      <c r="I84" s="88"/>
    </row>
    <row r="85" spans="3:12" x14ac:dyDescent="0.25">
      <c r="H85" s="88"/>
      <c r="I85" s="88"/>
    </row>
    <row r="86" spans="3:12" x14ac:dyDescent="0.25">
      <c r="H86" s="88"/>
      <c r="I86" s="88"/>
    </row>
  </sheetData>
  <autoFilter ref="C32:C76"/>
  <mergeCells count="23">
    <mergeCell ref="D13:E13"/>
    <mergeCell ref="J13:L13"/>
    <mergeCell ref="E2:H2"/>
    <mergeCell ref="E3:H3"/>
    <mergeCell ref="C4:D4"/>
    <mergeCell ref="E4:H4"/>
    <mergeCell ref="C5:D5"/>
    <mergeCell ref="C6:D6"/>
    <mergeCell ref="C7:D7"/>
    <mergeCell ref="C10:D10"/>
    <mergeCell ref="H10:J10"/>
    <mergeCell ref="C12:E12"/>
    <mergeCell ref="H12:L12"/>
    <mergeCell ref="I2:J2"/>
    <mergeCell ref="C19:L19"/>
    <mergeCell ref="C30:L30"/>
    <mergeCell ref="D31:K31"/>
    <mergeCell ref="D14:E14"/>
    <mergeCell ref="J14:L14"/>
    <mergeCell ref="D15:E15"/>
    <mergeCell ref="J15:L15"/>
    <mergeCell ref="G17:H17"/>
    <mergeCell ref="K17:L17"/>
  </mergeCells>
  <conditionalFormatting sqref="C33:C76">
    <cfRule type="expression" dxfId="0" priority="1">
      <formula>A33=TRUE</formula>
    </cfRule>
  </conditionalFormatting>
  <dataValidations count="3">
    <dataValidation type="list" allowBlank="1" showInputMessage="1" showErrorMessage="1" sqref="K23">
      <formula1>$B$3:$B$7</formula1>
    </dataValidation>
    <dataValidation type="list" allowBlank="1" showInputMessage="1" showErrorMessage="1" sqref="K10 E10">
      <formula1>$B$1:$B$2</formula1>
    </dataValidation>
    <dataValidation type="list" allowBlank="1" showInputMessage="1" showErrorMessage="1" sqref="IQ23">
      <formula1>CustProg</formula1>
    </dataValidation>
  </dataValidations>
  <hyperlinks>
    <hyperlink ref="I4" r:id="rId1"/>
    <hyperlink ref="I5" r:id="rId2"/>
  </hyperlinks>
  <pageMargins left="0.25" right="0.25" top="0.75" bottom="0.75" header="0.3" footer="0.3"/>
  <pageSetup scale="46" fitToHeight="0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5" sqref="A5"/>
    </sheetView>
  </sheetViews>
  <sheetFormatPr defaultColWidth="8.7109375" defaultRowHeight="15" x14ac:dyDescent="0.25"/>
  <cols>
    <col min="1" max="1" width="15.140625" bestFit="1" customWidth="1"/>
  </cols>
  <sheetData>
    <row r="1" spans="1:2" x14ac:dyDescent="0.3">
      <c r="A1" t="s">
        <v>13</v>
      </c>
      <c r="B1" t="s">
        <v>18</v>
      </c>
    </row>
    <row r="2" spans="1:2" x14ac:dyDescent="0.3">
      <c r="A2" s="1" t="s">
        <v>21</v>
      </c>
      <c r="B2" t="s">
        <v>19</v>
      </c>
    </row>
    <row r="3" spans="1:2" x14ac:dyDescent="0.3">
      <c r="A3" s="1" t="s">
        <v>22</v>
      </c>
      <c r="B3" t="s">
        <v>20</v>
      </c>
    </row>
    <row r="4" spans="1:2" x14ac:dyDescent="0.3">
      <c r="A4" s="1" t="s">
        <v>23</v>
      </c>
    </row>
  </sheetData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Green Series Hooks </vt:lpstr>
      <vt:lpstr>Green Series Tungsten </vt:lpstr>
      <vt:lpstr>Sheet2</vt:lpstr>
      <vt:lpstr>'Green Series Hooks '!Print_Area</vt:lpstr>
      <vt:lpstr>'Green Series Tungsten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AtoZ Auction2</dc:creator>
  <cp:lastModifiedBy>HP</cp:lastModifiedBy>
  <cp:lastPrinted>2020-06-25T20:31:17Z</cp:lastPrinted>
  <dcterms:created xsi:type="dcterms:W3CDTF">2016-07-08T13:18:19Z</dcterms:created>
  <dcterms:modified xsi:type="dcterms:W3CDTF">2022-02-24T20:23:19Z</dcterms:modified>
</cp:coreProperties>
</file>